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22.xml.rels" ContentType="application/vnd.openxmlformats-package.relationships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20.xml.rels" ContentType="application/vnd.openxmlformats-package.relationships+xml"/>
  <Override PartName="/xl/worksheets/_rels/sheet7.xml.rels" ContentType="application/vnd.openxmlformats-package.relationships+xml"/>
  <Override PartName="/xl/worksheets/_rels/sheet21.xml.rels" ContentType="application/vnd.openxmlformats-package.relationship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_rels/sheet16.xml.rels" ContentType="application/vnd.openxmlformats-package.relationships+xml"/>
  <Override PartName="/xl/worksheets/_rels/sheet17.xml.rels" ContentType="application/vnd.openxmlformats-package.relationships+xml"/>
  <Override PartName="/xl/worksheets/_rels/sheet18.xml.rels" ContentType="application/vnd.openxmlformats-package.relationships+xml"/>
  <Override PartName="/xl/worksheets/_rels/sheet19.xml.rels" ContentType="application/vnd.openxmlformats-package.relationships+xml"/>
  <Override PartName="/xl/worksheets/_rels/sheet23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media/image4.png" ContentType="image/png"/>
  <Override PartName="/xl/media/image3.wmf" ContentType="image/x-wmf"/>
  <Override PartName="/xl/media/image5.png" ContentType="image/png"/>
  <Override PartName="/xl/media/image6.png" ContentType="image/png"/>
  <Override PartName="/xl/media/image7.png" ContentType="image/png"/>
  <Override PartName="/xl/media/image8.png" ContentType="image/png"/>
  <Override PartName="/xl/media/image9.jpeg" ContentType="image/jpeg"/>
  <Override PartName="/xl/media/image10.png" ContentType="image/png"/>
  <Override PartName="/xl/media/image11.png" ContentType="image/png"/>
  <Override PartName="/xl/media/image12.png" ContentType="image/png"/>
  <Override PartName="/xl/media/image13.png" ContentType="image/png"/>
  <Override PartName="/xl/media/image14.png" ContentType="image/png"/>
  <Override PartName="/xl/media/image15.jpeg" ContentType="image/jpeg"/>
  <Override PartName="/xl/media/image16.tif" ContentType="image/tiff"/>
  <Override PartName="/xl/sharedStrings.xml" ContentType="application/vnd.openxmlformats-officedocument.spreadsheetml.sharedStrings+xml"/>
  <Override PartName="/xl/drawings/drawing9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_rels/drawing1.xml.rels" ContentType="application/vnd.openxmlformats-package.relationship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Úvodní list" sheetId="1" state="visible" r:id="rId2"/>
    <sheet name="Junior M - Omnium" sheetId="2" state="visible" r:id="rId3"/>
    <sheet name="Men El - Omnium" sheetId="3" state="visible" r:id="rId4"/>
    <sheet name="Women Elite - Sprint" sheetId="4" state="visible" r:id="rId5"/>
    <sheet name="Women Elite - Scratch" sheetId="5" state="visible" r:id="rId6"/>
    <sheet name="Men El - Keirin" sheetId="6" state="visible" r:id="rId7"/>
    <sheet name="Women El. - Point Race" sheetId="7" state="visible" r:id="rId8"/>
    <sheet name="Women Elite - Madison" sheetId="8" state="visible" r:id="rId9"/>
    <sheet name="Women Omnium" sheetId="9" state="visible" r:id="rId10"/>
    <sheet name="Men Sprint" sheetId="10" state="visible" r:id="rId11"/>
    <sheet name="Men Scratch Race " sheetId="11" state="visible" r:id="rId12"/>
    <sheet name="Men Point Race" sheetId="12" state="visible" r:id="rId13"/>
    <sheet name="Junior Men Madison" sheetId="13" state="visible" r:id="rId14"/>
    <sheet name="Men Madison" sheetId="14" state="visible" r:id="rId15"/>
    <sheet name="Women Keirin" sheetId="15" state="visible" r:id="rId16"/>
    <sheet name="Men Junior Scratch" sheetId="16" state="visible" r:id="rId17"/>
    <sheet name="Men Junior Points" sheetId="17" state="visible" r:id="rId18"/>
    <sheet name="Men El - Q Omn A" sheetId="18" state="visible" r:id="rId19"/>
    <sheet name="Men El - Omn. Q B " sheetId="19" state="visible" r:id="rId20"/>
    <sheet name="Men Scratch Q - A" sheetId="20" state="visible" r:id="rId21"/>
    <sheet name="Men Scratch Q - B" sheetId="21" state="visible" r:id="rId22"/>
    <sheet name="Men poin Q - A" sheetId="22" state="visible" r:id="rId23"/>
    <sheet name="Men poin Q - B" sheetId="23" state="visible" r:id="rId24"/>
    <sheet name="List9" sheetId="24" state="visible" r:id="rId25"/>
  </sheets>
  <definedNames>
    <definedName function="false" hidden="true" localSheetId="1" name="_xlnm._FilterDatabase" vbProcedure="false">'Junior M - Omnium'!$A$7:$CF$7</definedName>
    <definedName function="false" hidden="true" localSheetId="12" name="_xlnm._FilterDatabase" vbProcedure="false">'Junior Men Madison'!$B$7:$AK$7</definedName>
    <definedName function="false" hidden="true" localSheetId="18" name="_xlnm._FilterDatabase" vbProcedure="false">'Men El - Omn. Q B '!$A$7:$S$7</definedName>
    <definedName function="false" hidden="true" localSheetId="2" name="_xlnm._FilterDatabase" vbProcedure="false">'Men El - Omnium'!$A$7:$CF$7</definedName>
    <definedName function="false" hidden="true" localSheetId="17" name="_xlnm._FilterDatabase" vbProcedure="false">'Men El - Q Omn A'!$B$7:$S$7</definedName>
    <definedName function="false" hidden="true" localSheetId="16" name="_xlnm._FilterDatabase" vbProcedure="false">'Men Junior Points'!$A$7:$AJ$7</definedName>
    <definedName function="false" hidden="true" localSheetId="15" name="_xlnm._FilterDatabase" vbProcedure="false">'Men Junior Scratch'!$A$7:$G$7</definedName>
    <definedName function="false" hidden="true" localSheetId="13" name="_xlnm._FilterDatabase" vbProcedure="false">'Men Madison'!$A$7:$V$7</definedName>
    <definedName function="false" hidden="true" localSheetId="21" name="_xlnm._FilterDatabase" vbProcedure="false">'Men poin Q - A'!$A$7:$S$7</definedName>
    <definedName function="false" hidden="true" localSheetId="22" name="_xlnm._FilterDatabase" vbProcedure="false">'Men poin Q - B'!$A$7:$AJ$7</definedName>
    <definedName function="false" hidden="true" localSheetId="11" name="_xlnm._FilterDatabase" vbProcedure="false">'Men Point Race'!$A$7:$W$7</definedName>
    <definedName function="false" hidden="true" localSheetId="19" name="_xlnm._FilterDatabase" vbProcedure="false">'Men Scratch Q - A'!$A$7:$G$7</definedName>
    <definedName function="false" hidden="true" localSheetId="20" name="_xlnm._FilterDatabase" vbProcedure="false">'Men Scratch Q - B'!$A$7:$G$7</definedName>
    <definedName function="false" hidden="true" localSheetId="10" name="_xlnm._FilterDatabase" vbProcedure="false">'Men Scratch Race '!$A$7:$G$7</definedName>
    <definedName function="false" hidden="true" localSheetId="9" name="_xlnm._FilterDatabase" vbProcedure="false">'Men Sprint'!$B$7:$H$7</definedName>
    <definedName function="false" hidden="true" localSheetId="6" name="_xlnm._FilterDatabase" vbProcedure="false">'Women El. - Point Race'!$A$7:$U$7</definedName>
    <definedName function="false" hidden="true" localSheetId="7" name="_xlnm._FilterDatabase" vbProcedure="false">'Women Elite - Madison'!$B$7:$AK$7</definedName>
    <definedName function="false" hidden="true" localSheetId="4" name="_xlnm._FilterDatabase" vbProcedure="false">'Women Elite - Scratch'!$A$9:$G$9</definedName>
    <definedName function="false" hidden="true" localSheetId="14" name="_xlnm._FilterDatabase" vbProcedure="false">'Women Keirin'!$A$5:$H$5</definedName>
    <definedName function="false" hidden="true" localSheetId="8" name="_xlnm._FilterDatabase" vbProcedure="false">'Women Omnium'!$A$7:$BV$7</definedName>
    <definedName function="false" hidden="false" localSheetId="3" name="_xlnm._FilterDatabase" vbProcedure="false">'Women Elite - Sprint'!$B$7:$H$7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<sst xmlns="http://schemas.openxmlformats.org/spreadsheetml/2006/main" count="3013" uniqueCount="370">
  <si>
    <t xml:space="preserve">Cl. 2</t>
  </si>
  <si>
    <t xml:space="preserve">GP Czech Cycling Federation</t>
  </si>
  <si>
    <t xml:space="preserve">VC Olomouckého kraje</t>
  </si>
  <si>
    <t xml:space="preserve">Prostějov 25. - 26. 8. 2020</t>
  </si>
  <si>
    <t xml:space="preserve"> Scan for Online Results</t>
  </si>
  <si>
    <t xml:space="preserve">Junior Men - Omnium</t>
  </si>
  <si>
    <t xml:space="preserve">Time: </t>
  </si>
  <si>
    <t xml:space="preserve">x</t>
  </si>
  <si>
    <t xml:space="preserve">Time: 32:34</t>
  </si>
  <si>
    <t xml:space="preserve">Category</t>
  </si>
  <si>
    <t xml:space="preserve">POINTS</t>
  </si>
  <si>
    <t xml:space="preserve">Scratch laps</t>
  </si>
  <si>
    <t xml:space="preserve"> laps Tempo race</t>
  </si>
  <si>
    <t xml:space="preserve">Elimination race</t>
  </si>
  <si>
    <t xml:space="preserve">Point race (65 laps á 5)</t>
  </si>
  <si>
    <t xml:space="preserve">Pořadí Scratch</t>
  </si>
  <si>
    <t xml:space="preserve">Pořadí Temporace</t>
  </si>
  <si>
    <t xml:space="preserve">Rnk</t>
  </si>
  <si>
    <t xml:space="preserve">bib</t>
  </si>
  <si>
    <t xml:space="preserve">UCI ID</t>
  </si>
  <si>
    <t xml:space="preserve">Last name</t>
  </si>
  <si>
    <t xml:space="preserve">First name</t>
  </si>
  <si>
    <t xml:space="preserve">Team</t>
  </si>
  <si>
    <t xml:space="preserve">Nat</t>
  </si>
  <si>
    <t xml:space="preserve">UCI Rank.</t>
  </si>
  <si>
    <t xml:space="preserve">Total Points</t>
  </si>
  <si>
    <t xml:space="preserve">Pnts-Om</t>
  </si>
  <si>
    <t xml:space="preserve">Poradi na pasce</t>
  </si>
  <si>
    <t xml:space="preserve">Pts-TR</t>
  </si>
  <si>
    <t xml:space="preserve">okruh
 +navic
 -mene</t>
  </si>
  <si>
    <t xml:space="preserve">BiB</t>
  </si>
  <si>
    <t xml:space="preserve">Rank</t>
  </si>
  <si>
    <t xml:space="preserve">DRESCHER</t>
  </si>
  <si>
    <t xml:space="preserve">Laurin</t>
  </si>
  <si>
    <t xml:space="preserve">Germany</t>
  </si>
  <si>
    <t xml:space="preserve">GER</t>
  </si>
  <si>
    <t xml:space="preserve">MASCHKE</t>
  </si>
  <si>
    <t xml:space="preserve">Malte</t>
  </si>
  <si>
    <t xml:space="preserve">ČEPEK</t>
  </si>
  <si>
    <t xml:space="preserve">Martin</t>
  </si>
  <si>
    <t xml:space="preserve">Team Dukla Praha</t>
  </si>
  <si>
    <t xml:space="preserve">CZE</t>
  </si>
  <si>
    <t xml:space="preserve">VLČEK</t>
  </si>
  <si>
    <t xml:space="preserve">Radek</t>
  </si>
  <si>
    <t xml:space="preserve">TUFO PARDUS Prostejov</t>
  </si>
  <si>
    <t xml:space="preserve">MAŚLAK</t>
  </si>
  <si>
    <t xml:space="preserve">Piotr</t>
  </si>
  <si>
    <t xml:space="preserve">KTK KALISZ</t>
  </si>
  <si>
    <t xml:space="preserve">POL</t>
  </si>
  <si>
    <t xml:space="preserve">OTTA</t>
  </si>
  <si>
    <t xml:space="preserve">Josef</t>
  </si>
  <si>
    <t xml:space="preserve">VÁVRA</t>
  </si>
  <si>
    <t xml:space="preserve">Petr</t>
  </si>
  <si>
    <t xml:space="preserve">ŘEHÁK</t>
  </si>
  <si>
    <t xml:space="preserve">KOVAŘČÍK</t>
  </si>
  <si>
    <t xml:space="preserve">VONDRÁČEK</t>
  </si>
  <si>
    <t xml:space="preserve">Jan</t>
  </si>
  <si>
    <t xml:space="preserve">MATYSIAK</t>
  </si>
  <si>
    <t xml:space="preserve">Karol</t>
  </si>
  <si>
    <t xml:space="preserve">PAGÁČ</t>
  </si>
  <si>
    <t xml:space="preserve">David</t>
  </si>
  <si>
    <t xml:space="preserve">Dukla Brno</t>
  </si>
  <si>
    <t xml:space="preserve">DNS</t>
  </si>
  <si>
    <t xml:space="preserve">Start Position for Elimination race:</t>
  </si>
  <si>
    <t xml:space="preserve">Barrier:</t>
  </si>
  <si>
    <t xml:space="preserve">Pursuit Line</t>
  </si>
  <si>
    <t xml:space="preserve">*</t>
  </si>
  <si>
    <t xml:space="preserve">Men Elite - Omnium</t>
  </si>
  <si>
    <t xml:space="preserve">Time: 12:10</t>
  </si>
  <si>
    <t xml:space="preserve">Time: 11:52</t>
  </si>
  <si>
    <t xml:space="preserve">Point race (80 laps á 8)</t>
  </si>
  <si>
    <t xml:space="preserve">MALMBERG</t>
  </si>
  <si>
    <t xml:space="preserve">Matias</t>
  </si>
  <si>
    <t xml:space="preserve">Denmark</t>
  </si>
  <si>
    <t xml:space="preserve">DEN</t>
  </si>
  <si>
    <t xml:space="preserve">DONEGA</t>
  </si>
  <si>
    <t xml:space="preserve">Matteo</t>
  </si>
  <si>
    <t xml:space="preserve">CTF</t>
  </si>
  <si>
    <t xml:space="preserve">ITA</t>
  </si>
  <si>
    <t xml:space="preserve">HEIJNEN</t>
  </si>
  <si>
    <t xml:space="preserve">Philip</t>
  </si>
  <si>
    <t xml:space="preserve">KNWU</t>
  </si>
  <si>
    <t xml:space="preserve">NED</t>
  </si>
  <si>
    <t xml:space="preserve">WANDAHL</t>
  </si>
  <si>
    <t xml:space="preserve">Frederik</t>
  </si>
  <si>
    <t xml:space="preserve">PIETRULA</t>
  </si>
  <si>
    <t xml:space="preserve">Nicolas</t>
  </si>
  <si>
    <t xml:space="preserve">CZE / Team Dukla Praha</t>
  </si>
  <si>
    <t xml:space="preserve">STANISZEWSKI</t>
  </si>
  <si>
    <t xml:space="preserve">daniel</t>
  </si>
  <si>
    <t xml:space="preserve">Polska</t>
  </si>
  <si>
    <t xml:space="preserve">HOPPEZAK</t>
  </si>
  <si>
    <t xml:space="preserve">Vincent</t>
  </si>
  <si>
    <t xml:space="preserve">FERRONATO</t>
  </si>
  <si>
    <t xml:space="preserve">Filippo</t>
  </si>
  <si>
    <t xml:space="preserve">CHALEL</t>
  </si>
  <si>
    <t xml:space="preserve">Yacine</t>
  </si>
  <si>
    <t xml:space="preserve">Algeria</t>
  </si>
  <si>
    <t xml:space="preserve">ALG</t>
  </si>
  <si>
    <t xml:space="preserve">GRAF</t>
  </si>
  <si>
    <t xml:space="preserve">Andreas</t>
  </si>
  <si>
    <t xml:space="preserve">Austria</t>
  </si>
  <si>
    <t xml:space="preserve">AUT</t>
  </si>
  <si>
    <t xml:space="preserve">RUGOVAC</t>
  </si>
  <si>
    <t xml:space="preserve">Denis</t>
  </si>
  <si>
    <t xml:space="preserve">Sparta Praha</t>
  </si>
  <si>
    <t xml:space="preserve">SŁAWEK</t>
  </si>
  <si>
    <t xml:space="preserve">Damian</t>
  </si>
  <si>
    <t xml:space="preserve">WIBATECH</t>
  </si>
  <si>
    <t xml:space="preserve">DIDIER</t>
  </si>
  <si>
    <t xml:space="preserve">Baptiste</t>
  </si>
  <si>
    <t xml:space="preserve">Paris Cycliste Olympique</t>
  </si>
  <si>
    <t xml:space="preserve">FRA</t>
  </si>
  <si>
    <t xml:space="preserve">KRAUS</t>
  </si>
  <si>
    <t xml:space="preserve">KELEMEN</t>
  </si>
  <si>
    <t xml:space="preserve">Pavel</t>
  </si>
  <si>
    <t xml:space="preserve">CRISTA</t>
  </si>
  <si>
    <t xml:space="preserve">Daniel</t>
  </si>
  <si>
    <t xml:space="preserve">Romania</t>
  </si>
  <si>
    <t xml:space="preserve">ROU</t>
  </si>
  <si>
    <t xml:space="preserve">GRZENKOWICZ</t>
  </si>
  <si>
    <t xml:space="preserve">Nikodem</t>
  </si>
  <si>
    <t xml:space="preserve">GKS Cartusia w Kartuzach B.A.</t>
  </si>
  <si>
    <t xml:space="preserve">SCHMIDBAUER</t>
  </si>
  <si>
    <t xml:space="preserve">Max</t>
  </si>
  <si>
    <t xml:space="preserve">KROMOSER</t>
  </si>
  <si>
    <t xml:space="preserve">Christian</t>
  </si>
  <si>
    <t xml:space="preserve">RSC ARBÖ Südburgenland</t>
  </si>
  <si>
    <t xml:space="preserve">VETTOR</t>
  </si>
  <si>
    <t xml:space="preserve">JANOŠ</t>
  </si>
  <si>
    <t xml:space="preserve">Matyáš</t>
  </si>
  <si>
    <t xml:space="preserve">SOSZKA</t>
  </si>
  <si>
    <t xml:space="preserve">Jakub</t>
  </si>
  <si>
    <t xml:space="preserve">MÜLLER</t>
  </si>
  <si>
    <t xml:space="preserve">CHREN</t>
  </si>
  <si>
    <t xml:space="preserve">Slovensko</t>
  </si>
  <si>
    <t xml:space="preserve">SVK</t>
  </si>
  <si>
    <t xml:space="preserve">VONEŠ</t>
  </si>
  <si>
    <t xml:space="preserve">Jan  </t>
  </si>
  <si>
    <t xml:space="preserve">DNF</t>
  </si>
  <si>
    <t xml:space="preserve">PSZCZOLARSKI</t>
  </si>
  <si>
    <t xml:space="preserve">Wojciech</t>
  </si>
  <si>
    <t xml:space="preserve">pádem postiženi </t>
  </si>
  <si>
    <t xml:space="preserve"> </t>
  </si>
  <si>
    <t xml:space="preserve">Women Elite - SPRINT</t>
  </si>
  <si>
    <t xml:space="preserve">Q. time</t>
  </si>
  <si>
    <t xml:space="preserve">ŁOŚ</t>
  </si>
  <si>
    <t xml:space="preserve">Urszula</t>
  </si>
  <si>
    <t xml:space="preserve">Poland</t>
  </si>
  <si>
    <t xml:space="preserve">SEREMAK</t>
  </si>
  <si>
    <t xml:space="preserve">Nikola</t>
  </si>
  <si>
    <t xml:space="preserve">SIBIAK</t>
  </si>
  <si>
    <t xml:space="preserve">JABORNÍKOVÁ</t>
  </si>
  <si>
    <t xml:space="preserve">Veronka</t>
  </si>
  <si>
    <t xml:space="preserve">KAŇKOVSKÁ</t>
  </si>
  <si>
    <t xml:space="preserve">Sára</t>
  </si>
  <si>
    <t xml:space="preserve">PETRI</t>
  </si>
  <si>
    <t xml:space="preserve">Paulina</t>
  </si>
  <si>
    <t xml:space="preserve">Anna</t>
  </si>
  <si>
    <t xml:space="preserve">Sportkomplex Břeclav</t>
  </si>
  <si>
    <t xml:space="preserve">ANDREOTTI</t>
  </si>
  <si>
    <t xml:space="preserve">Giulia</t>
  </si>
  <si>
    <t xml:space="preserve">BARTONÍKOVÁ</t>
  </si>
  <si>
    <t xml:space="preserve">Veronika</t>
  </si>
  <si>
    <t xml:space="preserve">KARWACKA</t>
  </si>
  <si>
    <t xml:space="preserve">Marlena</t>
  </si>
  <si>
    <t xml:space="preserve">1/8 Final</t>
  </si>
  <si>
    <t xml:space="preserve">1/2 Final</t>
  </si>
  <si>
    <t xml:space="preserve">Heat 1</t>
  </si>
  <si>
    <t xml:space="preserve">Heat 2</t>
  </si>
  <si>
    <t xml:space="preserve">Final 5. - 8.</t>
  </si>
  <si>
    <t xml:space="preserve">Final 3. - 4.</t>
  </si>
  <si>
    <t xml:space="preserve">Final 1. - 2. </t>
  </si>
  <si>
    <t xml:space="preserve">Distance:</t>
  </si>
  <si>
    <t xml:space="preserve">Women Elite  - Scratch</t>
  </si>
  <si>
    <t xml:space="preserve">AVS:</t>
  </si>
  <si>
    <t xml:space="preserve">PIKULIK </t>
  </si>
  <si>
    <t xml:space="preserve">Daria</t>
  </si>
  <si>
    <t xml:space="preserve">POLAND</t>
  </si>
  <si>
    <t xml:space="preserve">REIßNER</t>
  </si>
  <si>
    <t xml:space="preserve">Lena</t>
  </si>
  <si>
    <t xml:space="preserve">Wiktoria</t>
  </si>
  <si>
    <t xml:space="preserve">KARASIEWICZ</t>
  </si>
  <si>
    <t xml:space="preserve">Karolina</t>
  </si>
  <si>
    <t xml:space="preserve">KOHOUTKOVÁ</t>
  </si>
  <si>
    <t xml:space="preserve">Kateřina</t>
  </si>
  <si>
    <t xml:space="preserve">STOCK</t>
  </si>
  <si>
    <t xml:space="preserve">Gudrun</t>
  </si>
  <si>
    <t xml:space="preserve">BACIKOVA</t>
  </si>
  <si>
    <t xml:space="preserve">Alzbeta</t>
  </si>
  <si>
    <t xml:space="preserve">Slovakia</t>
  </si>
  <si>
    <t xml:space="preserve">MAJEWSKA</t>
  </si>
  <si>
    <t xml:space="preserve">Oliwia</t>
  </si>
  <si>
    <t xml:space="preserve">SÜßEMILCH</t>
  </si>
  <si>
    <t xml:space="preserve">Laura</t>
  </si>
  <si>
    <t xml:space="preserve">HEJHALOVÁ</t>
  </si>
  <si>
    <t xml:space="preserve">Gagmar</t>
  </si>
  <si>
    <t xml:space="preserve">BÁRTOVÁ</t>
  </si>
  <si>
    <t xml:space="preserve">Gabriela</t>
  </si>
  <si>
    <t xml:space="preserve">Tufo Pardus Prostějov</t>
  </si>
  <si>
    <t xml:space="preserve">CAUCHOIS</t>
  </si>
  <si>
    <t xml:space="preserve">Fanny</t>
  </si>
  <si>
    <t xml:space="preserve">Laos</t>
  </si>
  <si>
    <t xml:space="preserve">LAO</t>
  </si>
  <si>
    <t xml:space="preserve">PLOSAJ</t>
  </si>
  <si>
    <t xml:space="preserve">Nikol</t>
  </si>
  <si>
    <t xml:space="preserve">LORKOWSKA</t>
  </si>
  <si>
    <t xml:space="preserve">Patrycja</t>
  </si>
  <si>
    <t xml:space="preserve">DŽERENGOVÁ</t>
  </si>
  <si>
    <t xml:space="preserve">Sabna</t>
  </si>
  <si>
    <t xml:space="preserve">TOLOMANOW</t>
  </si>
  <si>
    <t xml:space="preserve">Aleksandra</t>
  </si>
  <si>
    <t xml:space="preserve">Men Elite - KEIRIN</t>
  </si>
  <si>
    <t xml:space="preserve">heat 1</t>
  </si>
  <si>
    <t xml:space="preserve">RAJKOWSKI</t>
  </si>
  <si>
    <t xml:space="preserve">Patryk</t>
  </si>
  <si>
    <t xml:space="preserve">BÁBEK</t>
  </si>
  <si>
    <t xml:space="preserve">Tomáš</t>
  </si>
  <si>
    <t xml:space="preserve">MILEK</t>
  </si>
  <si>
    <t xml:space="preserve">Mateusz</t>
  </si>
  <si>
    <t xml:space="preserve">ŁACZKOWSKI</t>
  </si>
  <si>
    <t xml:space="preserve">Cezary</t>
  </si>
  <si>
    <t xml:space="preserve">BOHUSLÁVEK</t>
  </si>
  <si>
    <t xml:space="preserve">Matěj</t>
  </si>
  <si>
    <t xml:space="preserve">Bikrosklub Řepy</t>
  </si>
  <si>
    <t xml:space="preserve">heat 2</t>
  </si>
  <si>
    <t xml:space="preserve">RUDYK</t>
  </si>
  <si>
    <t xml:space="preserve">MAKSEL</t>
  </si>
  <si>
    <t xml:space="preserve">Krzysztof</t>
  </si>
  <si>
    <t xml:space="preserve">SZTRAUCH</t>
  </si>
  <si>
    <t xml:space="preserve">ČECHMAN</t>
  </si>
  <si>
    <t xml:space="preserve">TOPINKA</t>
  </si>
  <si>
    <t xml:space="preserve">Dominik</t>
  </si>
  <si>
    <t xml:space="preserve">SOJKA</t>
  </si>
  <si>
    <t xml:space="preserve">heat 3</t>
  </si>
  <si>
    <t xml:space="preserve">SARNECKI</t>
  </si>
  <si>
    <t xml:space="preserve">Rafał</t>
  </si>
  <si>
    <t xml:space="preserve">ŠŤASTNÝ</t>
  </si>
  <si>
    <t xml:space="preserve">BIELECKI</t>
  </si>
  <si>
    <t xml:space="preserve">Maciej</t>
  </si>
  <si>
    <r>
      <rPr>
        <sz val="8"/>
        <color rgb="FF000000"/>
        <rFont val="Arial"/>
        <family val="2"/>
        <charset val="238"/>
      </rPr>
      <t xml:space="preserve"> </t>
    </r>
    <r>
      <rPr>
        <sz val="8"/>
        <rFont val="Arial"/>
        <family val="2"/>
        <charset val="238"/>
      </rPr>
      <t xml:space="preserve">10009718572</t>
    </r>
  </si>
  <si>
    <t xml:space="preserve">JANOŠEK</t>
  </si>
  <si>
    <t xml:space="preserve">Jiří</t>
  </si>
  <si>
    <t xml:space="preserve">WAGNER</t>
  </si>
  <si>
    <t xml:space="preserve">Robin</t>
  </si>
  <si>
    <t xml:space="preserve">Repechage</t>
  </si>
  <si>
    <t xml:space="preserve">Final 7 - 12</t>
  </si>
  <si>
    <t xml:space="preserve">Final 1 - 6</t>
  </si>
  <si>
    <t xml:space="preserve">Men Elite - KEIRIN - GC</t>
  </si>
  <si>
    <t xml:space="preserve">Point race ( laps á )</t>
  </si>
  <si>
    <t xml:space="preserve">21 Km</t>
  </si>
  <si>
    <t xml:space="preserve">Women Elite - Point Race</t>
  </si>
  <si>
    <t xml:space="preserve">28:43</t>
  </si>
  <si>
    <t xml:space="preserve">Gain / Loos laps</t>
  </si>
  <si>
    <t xml:space="preserve">Points IM Sprints</t>
  </si>
  <si>
    <t xml:space="preserve">24 Km</t>
  </si>
  <si>
    <t xml:space="preserve">Women Elite - Madison</t>
  </si>
  <si>
    <t xml:space="preserve">Time: 31:42</t>
  </si>
  <si>
    <t xml:space="preserve">KOHOUTKOVÁ / </t>
  </si>
  <si>
    <t xml:space="preserve">Women Elite - Omnium</t>
  </si>
  <si>
    <t xml:space="preserve">START POSSITION ELIMINATION RACE</t>
  </si>
  <si>
    <t xml:space="preserve">pádem postriženi</t>
  </si>
  <si>
    <t xml:space="preserve">Men Elite - Sprint Q 200</t>
  </si>
  <si>
    <t xml:space="preserve">Men Elite Sprint - GC</t>
  </si>
  <si>
    <t xml:space="preserve">Heat</t>
  </si>
  <si>
    <t xml:space="preserve">Q. Time</t>
  </si>
  <si>
    <t xml:space="preserve">10,439</t>
  </si>
  <si>
    <t xml:space="preserve">10,547</t>
  </si>
  <si>
    <t xml:space="preserve">10,567</t>
  </si>
  <si>
    <t xml:space="preserve">10,610</t>
  </si>
  <si>
    <t xml:space="preserve">10,632</t>
  </si>
  <si>
    <t xml:space="preserve">10,651</t>
  </si>
  <si>
    <t xml:space="preserve">10,853</t>
  </si>
  <si>
    <t xml:space="preserve">10,889</t>
  </si>
  <si>
    <t xml:space="preserve">10,894</t>
  </si>
  <si>
    <t xml:space="preserve">11,012</t>
  </si>
  <si>
    <t xml:space="preserve">11,049</t>
  </si>
  <si>
    <t xml:space="preserve">SZABO</t>
  </si>
  <si>
    <t xml:space="preserve">Norbetr</t>
  </si>
  <si>
    <t xml:space="preserve">11,074</t>
  </si>
  <si>
    <t xml:space="preserve">11,142</t>
  </si>
  <si>
    <t xml:space="preserve">11,166</t>
  </si>
  <si>
    <t xml:space="preserve">11,201</t>
  </si>
  <si>
    <t xml:space="preserve">11,232</t>
  </si>
  <si>
    <t xml:space="preserve">11,484</t>
  </si>
  <si>
    <t xml:space="preserve">1/8 final</t>
  </si>
  <si>
    <t xml:space="preserve">Heat 3</t>
  </si>
  <si>
    <t xml:space="preserve">Heat 4</t>
  </si>
  <si>
    <t xml:space="preserve">Heat 5</t>
  </si>
  <si>
    <t xml:space="preserve">Heat 6</t>
  </si>
  <si>
    <t xml:space="preserve">Heat 7</t>
  </si>
  <si>
    <t xml:space="preserve">Heat 8</t>
  </si>
  <si>
    <t xml:space="preserve">1/4 final</t>
  </si>
  <si>
    <t xml:space="preserve">1/2 final</t>
  </si>
  <si>
    <t xml:space="preserve">Final</t>
  </si>
  <si>
    <t xml:space="preserve">Final 5 - 7</t>
  </si>
  <si>
    <t xml:space="preserve">Final 3 - 4</t>
  </si>
  <si>
    <t xml:space="preserve">Distance: </t>
  </si>
  <si>
    <t xml:space="preserve">15Km</t>
  </si>
  <si>
    <t xml:space="preserve">Men Elite - Scratch</t>
  </si>
  <si>
    <t xml:space="preserve">Bartosz</t>
  </si>
  <si>
    <t xml:space="preserve">DEGUEURCE</t>
  </si>
  <si>
    <t xml:space="preserve">Joffrey</t>
  </si>
  <si>
    <t xml:space="preserve">EUROCYCLINGTRIPS</t>
  </si>
  <si>
    <t xml:space="preserve">MASTALLER</t>
  </si>
  <si>
    <t xml:space="preserve">Stefan</t>
  </si>
  <si>
    <t xml:space="preserve">ROVDER</t>
  </si>
  <si>
    <t xml:space="preserve">Pavol</t>
  </si>
  <si>
    <t xml:space="preserve">SMÉKAL</t>
  </si>
  <si>
    <t xml:space="preserve">René</t>
  </si>
  <si>
    <t xml:space="preserve">TUFO PARDUS Pv</t>
  </si>
  <si>
    <t xml:space="preserve">MATZNER</t>
  </si>
  <si>
    <t xml:space="preserve">KŘENEK</t>
  </si>
  <si>
    <t xml:space="preserve">Adam</t>
  </si>
  <si>
    <t xml:space="preserve">TJ Favorit Brno</t>
  </si>
  <si>
    <t xml:space="preserve">TCHAMBAZ</t>
  </si>
  <si>
    <t xml:space="preserve">Lotfi</t>
  </si>
  <si>
    <t xml:space="preserve"> Paris Cycliste Olympique</t>
  </si>
  <si>
    <t xml:space="preserve">ŘEHA</t>
  </si>
  <si>
    <t xml:space="preserve">Filip</t>
  </si>
  <si>
    <t xml:space="preserve">DOLNÍČEK</t>
  </si>
  <si>
    <t xml:space="preserve">Marek</t>
  </si>
  <si>
    <t xml:space="preserve">28,8 Km</t>
  </si>
  <si>
    <t xml:space="preserve">Men Elite - Point Race</t>
  </si>
  <si>
    <t xml:space="preserve">36,51</t>
  </si>
  <si>
    <t xml:space="preserve">JAURIS</t>
  </si>
  <si>
    <t xml:space="preserve">Rene</t>
  </si>
  <si>
    <t xml:space="preserve">Mistral</t>
  </si>
  <si>
    <t xml:space="preserve">Junior Men - Madison</t>
  </si>
  <si>
    <t xml:space="preserve">154/155</t>
  </si>
  <si>
    <t xml:space="preserve">30 Km</t>
  </si>
  <si>
    <t xml:space="preserve">Men Elite - Madison</t>
  </si>
  <si>
    <t xml:space="preserve">Time:</t>
  </si>
  <si>
    <t xml:space="preserve">50.13</t>
  </si>
  <si>
    <t xml:space="preserve">TUFO PARDUS Prostějov</t>
  </si>
  <si>
    <t xml:space="preserve">DSQ</t>
  </si>
  <si>
    <t xml:space="preserve">VOLTR</t>
  </si>
  <si>
    <t xml:space="preserve">Women Elite - KEIRIN</t>
  </si>
  <si>
    <t xml:space="preserve">Women Elite - KEIRIN GC</t>
  </si>
  <si>
    <t xml:space="preserve">12,93</t>
  </si>
  <si>
    <t xml:space="preserve">First 2 to final</t>
  </si>
  <si>
    <t xml:space="preserve">Rest to repechage - First 2 to final</t>
  </si>
  <si>
    <t xml:space="preserve">Final 7 - 9</t>
  </si>
  <si>
    <t xml:space="preserve">10 Km</t>
  </si>
  <si>
    <t xml:space="preserve">Men Junior - Scratch</t>
  </si>
  <si>
    <t xml:space="preserve">13.37</t>
  </si>
  <si>
    <t xml:space="preserve">Men Junior - Point Race</t>
  </si>
  <si>
    <t xml:space="preserve">16,8Km</t>
  </si>
  <si>
    <t xml:space="preserve">Men Elite - Omnium - Q. race Heat 1</t>
  </si>
  <si>
    <t xml:space="preserve">Q</t>
  </si>
  <si>
    <t xml:space="preserve">CSA STEAUA BUCHAREST</t>
  </si>
  <si>
    <t xml:space="preserve">Maxim</t>
  </si>
  <si>
    <t xml:space="preserve">BRUYNSEELS</t>
  </si>
  <si>
    <t xml:space="preserve">Dries</t>
  </si>
  <si>
    <t xml:space="preserve">CK DUKLA Bratislava</t>
  </si>
  <si>
    <t xml:space="preserve">KOMÍNEK</t>
  </si>
  <si>
    <t xml:space="preserve">Ludvík</t>
  </si>
  <si>
    <t xml:space="preserve">Men Elite - Omnium - Q. race Heat 2</t>
  </si>
  <si>
    <t xml:space="preserve">CZE/TUFO PARDUS Pv</t>
  </si>
  <si>
    <t xml:space="preserve">STOČEK</t>
  </si>
  <si>
    <t xml:space="preserve">Bruno</t>
  </si>
  <si>
    <t xml:space="preserve">Distance: 7,5 Km</t>
  </si>
  <si>
    <t xml:space="preserve">Men Elite - Scratch Q </t>
  </si>
  <si>
    <t xml:space="preserve">Time: 9:37</t>
  </si>
  <si>
    <t xml:space="preserve">Heat A</t>
  </si>
  <si>
    <t xml:space="preserve">7,5 Km</t>
  </si>
  <si>
    <t xml:space="preserve"> 9:32</t>
  </si>
  <si>
    <t xml:space="preserve">Heat B</t>
  </si>
  <si>
    <t xml:space="preserve">Distance: 16,8 Km</t>
  </si>
  <si>
    <t xml:space="preserve">Men Elite - Point Q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</si>
</sst>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[$-405]D/M/YYYY"/>
    <numFmt numFmtId="166" formatCode="General"/>
    <numFmt numFmtId="167" formatCode="0_);\(0\)"/>
    <numFmt numFmtId="168" formatCode="0"/>
    <numFmt numFmtId="169" formatCode="0.000"/>
    <numFmt numFmtId="170" formatCode="0.00"/>
    <numFmt numFmtId="171" formatCode="[$-405]H:MM"/>
    <numFmt numFmtId="172" formatCode="@"/>
    <numFmt numFmtId="173" formatCode="[H]:MM:SS"/>
  </numFmts>
  <fonts count="36">
    <font>
      <sz val="12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b val="true"/>
      <sz val="12"/>
      <color rgb="FF000000"/>
      <name val="Calibri"/>
      <family val="2"/>
      <charset val="1"/>
    </font>
    <font>
      <b val="true"/>
      <sz val="24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28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sz val="10"/>
      <color rgb="FFFFFFFF"/>
      <name val="Arial"/>
      <family val="2"/>
      <charset val="1"/>
    </font>
    <font>
      <b val="true"/>
      <sz val="12"/>
      <name val="Arial"/>
      <family val="2"/>
      <charset val="1"/>
    </font>
    <font>
      <sz val="1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3B3838"/>
      <name val="Arial"/>
      <family val="2"/>
      <charset val="1"/>
    </font>
    <font>
      <b val="true"/>
      <sz val="10"/>
      <color rgb="FF3B3838"/>
      <name val="Arial"/>
      <family val="2"/>
      <charset val="1"/>
    </font>
    <font>
      <b val="true"/>
      <sz val="10"/>
      <name val="Arial"/>
      <family val="2"/>
      <charset val="238"/>
    </font>
    <font>
      <sz val="8"/>
      <name val="Arial"/>
      <family val="2"/>
      <charset val="1"/>
    </font>
    <font>
      <sz val="10"/>
      <name val="Arial CE"/>
      <family val="0"/>
      <charset val="1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8"/>
      <name val="Arial"/>
      <family val="2"/>
      <charset val="238"/>
    </font>
    <font>
      <sz val="8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8"/>
      <name val="Arial CE"/>
      <family val="0"/>
      <charset val="1"/>
    </font>
    <font>
      <b val="true"/>
      <sz val="14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12"/>
      <color rgb="FF000000"/>
      <name val="Calibri"/>
      <family val="2"/>
      <charset val="238"/>
    </font>
    <font>
      <b val="true"/>
      <sz val="8"/>
      <color rgb="FF000000"/>
      <name val="Arial"/>
      <family val="2"/>
      <charset val="238"/>
    </font>
    <font>
      <b val="true"/>
      <sz val="8"/>
      <name val="Arial"/>
      <family val="2"/>
      <charset val="238"/>
    </font>
    <font>
      <sz val="8"/>
      <name val="Arial CE"/>
      <family val="0"/>
      <charset val="238"/>
    </font>
    <font>
      <sz val="8"/>
      <color rgb="FF000000"/>
      <name val="Arial"/>
      <family val="2"/>
      <charset val="238"/>
    </font>
    <font>
      <sz val="10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C55A11"/>
        <bgColor rgb="FF993300"/>
      </patternFill>
    </fill>
    <fill>
      <patternFill patternType="solid">
        <fgColor rgb="FF434343"/>
        <bgColor rgb="FF3B3838"/>
      </patternFill>
    </fill>
    <fill>
      <patternFill patternType="solid">
        <fgColor rgb="FFF3F3F3"/>
        <bgColor rgb="FFFFFFFF"/>
      </patternFill>
    </fill>
    <fill>
      <patternFill patternType="solid">
        <fgColor rgb="FFFFFFFF"/>
        <bgColor rgb="FFF3F3F3"/>
      </patternFill>
    </fill>
    <fill>
      <patternFill patternType="solid">
        <fgColor rgb="FF00B0F0"/>
        <bgColor rgb="FF33CCCC"/>
      </patternFill>
    </fill>
    <fill>
      <patternFill patternType="solid">
        <fgColor rgb="FF92D050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3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medium"/>
      <right style="hair"/>
      <top style="hair"/>
      <bottom/>
      <diagonal/>
    </border>
    <border diagonalUp="false" diagonalDown="false">
      <left style="hair"/>
      <right style="medium"/>
      <top style="hair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hair"/>
      <right/>
      <top style="thin"/>
      <bottom style="hair"/>
      <diagonal/>
    </border>
    <border diagonalUp="false" diagonalDown="false">
      <left style="thin"/>
      <right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6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4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4" fillId="7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5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8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6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7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8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2" fillId="9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1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0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1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6" borderId="10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20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6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3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11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11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6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1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6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1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6" borderId="17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6" borderId="20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20" fillId="0" borderId="2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6" borderId="1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6" borderId="2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6" borderId="2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2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1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6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1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11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11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11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0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8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1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1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1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5" fillId="9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6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9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9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9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3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9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2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0" fillId="0" borderId="2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2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0" fillId="0" borderId="2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ní 2" xfId="20"/>
    <cellStyle name="Normální 3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C55A11"/>
      <rgbColor rgb="FF666699"/>
      <rgbColor rgb="FF969696"/>
      <rgbColor rgb="FF003366"/>
      <rgbColor rgb="FF339966"/>
      <rgbColor rgb="FF003300"/>
      <rgbColor rgb="FF434343"/>
      <rgbColor rgb="FF993300"/>
      <rgbColor rgb="FF993366"/>
      <rgbColor rgb="FF333399"/>
      <rgbColor rgb="FF3B383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wmf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jpeg"/><Relationship Id="rId10" Type="http://schemas.openxmlformats.org/officeDocument/2006/relationships/image" Target="../media/image10.png"/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png"/><Relationship Id="rId14" Type="http://schemas.openxmlformats.org/officeDocument/2006/relationships/image" Target="../media/image14.png"/><Relationship Id="rId15" Type="http://schemas.openxmlformats.org/officeDocument/2006/relationships/image" Target="../media/image15.jpeg"/><Relationship Id="rId16" Type="http://schemas.openxmlformats.org/officeDocument/2006/relationships/image" Target="../media/image16.ti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0</xdr:colOff>
      <xdr:row>0</xdr:row>
      <xdr:rowOff>0</xdr:rowOff>
    </xdr:from>
    <xdr:to>
      <xdr:col>6</xdr:col>
      <xdr:colOff>355320</xdr:colOff>
      <xdr:row>0</xdr:row>
      <xdr:rowOff>708480</xdr:rowOff>
    </xdr:to>
    <xdr:pic>
      <xdr:nvPicPr>
        <xdr:cNvPr id="0" name="officeArt object" descr=""/>
        <xdr:cNvPicPr/>
      </xdr:nvPicPr>
      <xdr:blipFill>
        <a:blip r:embed="rId1"/>
        <a:stretch/>
      </xdr:blipFill>
      <xdr:spPr>
        <a:xfrm>
          <a:off x="4108320" y="0"/>
          <a:ext cx="1176840" cy="70848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0</xdr:col>
      <xdr:colOff>216000</xdr:colOff>
      <xdr:row>0</xdr:row>
      <xdr:rowOff>76320</xdr:rowOff>
    </xdr:from>
    <xdr:to>
      <xdr:col>1</xdr:col>
      <xdr:colOff>685440</xdr:colOff>
      <xdr:row>0</xdr:row>
      <xdr:rowOff>698400</xdr:rowOff>
    </xdr:to>
    <xdr:pic>
      <xdr:nvPicPr>
        <xdr:cNvPr id="1" name="officeArt object" descr=""/>
        <xdr:cNvPicPr/>
      </xdr:nvPicPr>
      <xdr:blipFill>
        <a:blip r:embed="rId2"/>
        <a:stretch/>
      </xdr:blipFill>
      <xdr:spPr>
        <a:xfrm>
          <a:off x="216000" y="76320"/>
          <a:ext cx="1290960" cy="62208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0</xdr:col>
      <xdr:colOff>63360</xdr:colOff>
      <xdr:row>6</xdr:row>
      <xdr:rowOff>139680</xdr:rowOff>
    </xdr:from>
    <xdr:to>
      <xdr:col>3</xdr:col>
      <xdr:colOff>367920</xdr:colOff>
      <xdr:row>11</xdr:row>
      <xdr:rowOff>170280</xdr:rowOff>
    </xdr:to>
    <xdr:pic>
      <xdr:nvPicPr>
        <xdr:cNvPr id="2" name="Obrázek 3" descr=""/>
        <xdr:cNvPicPr/>
      </xdr:nvPicPr>
      <xdr:blipFill>
        <a:blip r:embed="rId3"/>
        <a:stretch/>
      </xdr:blipFill>
      <xdr:spPr>
        <a:xfrm>
          <a:off x="63360" y="3263760"/>
          <a:ext cx="2769480" cy="104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647640</xdr:colOff>
      <xdr:row>6</xdr:row>
      <xdr:rowOff>88920</xdr:rowOff>
    </xdr:from>
    <xdr:to>
      <xdr:col>6</xdr:col>
      <xdr:colOff>748800</xdr:colOff>
      <xdr:row>12</xdr:row>
      <xdr:rowOff>12240</xdr:rowOff>
    </xdr:to>
    <xdr:pic>
      <xdr:nvPicPr>
        <xdr:cNvPr id="3" name="Obrázek 4" descr=""/>
        <xdr:cNvPicPr/>
      </xdr:nvPicPr>
      <xdr:blipFill>
        <a:blip r:embed="rId4"/>
        <a:stretch/>
      </xdr:blipFill>
      <xdr:spPr>
        <a:xfrm>
          <a:off x="3112560" y="3213000"/>
          <a:ext cx="2566080" cy="114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15</xdr:row>
      <xdr:rowOff>50760</xdr:rowOff>
    </xdr:from>
    <xdr:to>
      <xdr:col>2</xdr:col>
      <xdr:colOff>596520</xdr:colOff>
      <xdr:row>19</xdr:row>
      <xdr:rowOff>123480</xdr:rowOff>
    </xdr:to>
    <xdr:pic>
      <xdr:nvPicPr>
        <xdr:cNvPr id="4" name="officeArt object" descr=""/>
        <xdr:cNvPicPr/>
      </xdr:nvPicPr>
      <xdr:blipFill>
        <a:blip r:embed="rId5"/>
        <a:stretch/>
      </xdr:blipFill>
      <xdr:spPr>
        <a:xfrm>
          <a:off x="0" y="5003640"/>
          <a:ext cx="2239560" cy="88560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2</xdr:col>
      <xdr:colOff>736560</xdr:colOff>
      <xdr:row>15</xdr:row>
      <xdr:rowOff>114480</xdr:rowOff>
    </xdr:from>
    <xdr:to>
      <xdr:col>4</xdr:col>
      <xdr:colOff>694800</xdr:colOff>
      <xdr:row>19</xdr:row>
      <xdr:rowOff>15840</xdr:rowOff>
    </xdr:to>
    <xdr:pic>
      <xdr:nvPicPr>
        <xdr:cNvPr id="5" name="officeArt object" descr=""/>
        <xdr:cNvPicPr/>
      </xdr:nvPicPr>
      <xdr:blipFill>
        <a:blip r:embed="rId6"/>
        <a:stretch/>
      </xdr:blipFill>
      <xdr:spPr>
        <a:xfrm>
          <a:off x="2379600" y="5067360"/>
          <a:ext cx="1601640" cy="71424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4</xdr:col>
      <xdr:colOff>635040</xdr:colOff>
      <xdr:row>15</xdr:row>
      <xdr:rowOff>25560</xdr:rowOff>
    </xdr:from>
    <xdr:to>
      <xdr:col>6</xdr:col>
      <xdr:colOff>753480</xdr:colOff>
      <xdr:row>19</xdr:row>
      <xdr:rowOff>180000</xdr:rowOff>
    </xdr:to>
    <xdr:pic>
      <xdr:nvPicPr>
        <xdr:cNvPr id="6" name="Obrázek 7" descr=""/>
        <xdr:cNvPicPr/>
      </xdr:nvPicPr>
      <xdr:blipFill>
        <a:blip r:embed="rId7"/>
        <a:stretch/>
      </xdr:blipFill>
      <xdr:spPr>
        <a:xfrm>
          <a:off x="3921480" y="4978440"/>
          <a:ext cx="1761840" cy="96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12600</xdr:colOff>
      <xdr:row>22</xdr:row>
      <xdr:rowOff>165240</xdr:rowOff>
    </xdr:from>
    <xdr:to>
      <xdr:col>2</xdr:col>
      <xdr:colOff>63000</xdr:colOff>
      <xdr:row>27</xdr:row>
      <xdr:rowOff>46800</xdr:rowOff>
    </xdr:to>
    <xdr:pic>
      <xdr:nvPicPr>
        <xdr:cNvPr id="7" name="officeArt object" descr=""/>
        <xdr:cNvPicPr/>
      </xdr:nvPicPr>
      <xdr:blipFill>
        <a:blip r:embed="rId8"/>
        <a:stretch/>
      </xdr:blipFill>
      <xdr:spPr>
        <a:xfrm>
          <a:off x="12600" y="6540480"/>
          <a:ext cx="1693440" cy="89748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1</xdr:col>
      <xdr:colOff>507960</xdr:colOff>
      <xdr:row>27</xdr:row>
      <xdr:rowOff>152280</xdr:rowOff>
    </xdr:from>
    <xdr:to>
      <xdr:col>3</xdr:col>
      <xdr:colOff>24840</xdr:colOff>
      <xdr:row>30</xdr:row>
      <xdr:rowOff>134640</xdr:rowOff>
    </xdr:to>
    <xdr:pic>
      <xdr:nvPicPr>
        <xdr:cNvPr id="8" name="Obrázek 9" descr=""/>
        <xdr:cNvPicPr/>
      </xdr:nvPicPr>
      <xdr:blipFill>
        <a:blip r:embed="rId9"/>
        <a:stretch/>
      </xdr:blipFill>
      <xdr:spPr>
        <a:xfrm>
          <a:off x="1329480" y="7543440"/>
          <a:ext cx="1160280" cy="59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25560</xdr:colOff>
      <xdr:row>22</xdr:row>
      <xdr:rowOff>177840</xdr:rowOff>
    </xdr:from>
    <xdr:to>
      <xdr:col>4</xdr:col>
      <xdr:colOff>812520</xdr:colOff>
      <xdr:row>27</xdr:row>
      <xdr:rowOff>117000</xdr:rowOff>
    </xdr:to>
    <xdr:pic>
      <xdr:nvPicPr>
        <xdr:cNvPr id="9" name="officeArt object" descr=""/>
        <xdr:cNvPicPr/>
      </xdr:nvPicPr>
      <xdr:blipFill>
        <a:blip r:embed="rId10"/>
        <a:stretch/>
      </xdr:blipFill>
      <xdr:spPr>
        <a:xfrm>
          <a:off x="2490480" y="6553080"/>
          <a:ext cx="1608480" cy="95508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5</xdr:col>
      <xdr:colOff>25560</xdr:colOff>
      <xdr:row>27</xdr:row>
      <xdr:rowOff>190440</xdr:rowOff>
    </xdr:from>
    <xdr:to>
      <xdr:col>6</xdr:col>
      <xdr:colOff>61920</xdr:colOff>
      <xdr:row>30</xdr:row>
      <xdr:rowOff>12960</xdr:rowOff>
    </xdr:to>
    <xdr:pic>
      <xdr:nvPicPr>
        <xdr:cNvPr id="10" name="officeArt object" descr=""/>
        <xdr:cNvPicPr/>
      </xdr:nvPicPr>
      <xdr:blipFill>
        <a:blip r:embed="rId11"/>
        <a:stretch/>
      </xdr:blipFill>
      <xdr:spPr>
        <a:xfrm>
          <a:off x="4133880" y="7581600"/>
          <a:ext cx="857880" cy="43236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0</xdr:col>
      <xdr:colOff>0</xdr:colOff>
      <xdr:row>31</xdr:row>
      <xdr:rowOff>25560</xdr:rowOff>
    </xdr:from>
    <xdr:to>
      <xdr:col>1</xdr:col>
      <xdr:colOff>469440</xdr:colOff>
      <xdr:row>34</xdr:row>
      <xdr:rowOff>107640</xdr:rowOff>
    </xdr:to>
    <xdr:pic>
      <xdr:nvPicPr>
        <xdr:cNvPr id="11" name="Obrázek 12" descr=""/>
        <xdr:cNvPicPr/>
      </xdr:nvPicPr>
      <xdr:blipFill>
        <a:blip r:embed="rId12"/>
        <a:stretch/>
      </xdr:blipFill>
      <xdr:spPr>
        <a:xfrm>
          <a:off x="0" y="8229600"/>
          <a:ext cx="1290960" cy="691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444600</xdr:colOff>
      <xdr:row>34</xdr:row>
      <xdr:rowOff>165240</xdr:rowOff>
    </xdr:from>
    <xdr:to>
      <xdr:col>3</xdr:col>
      <xdr:colOff>12600</xdr:colOff>
      <xdr:row>38</xdr:row>
      <xdr:rowOff>37800</xdr:rowOff>
    </xdr:to>
    <xdr:pic>
      <xdr:nvPicPr>
        <xdr:cNvPr id="12" name="Obrázek 13" descr=""/>
        <xdr:cNvPicPr/>
      </xdr:nvPicPr>
      <xdr:blipFill>
        <a:blip r:embed="rId13"/>
        <a:stretch/>
      </xdr:blipFill>
      <xdr:spPr>
        <a:xfrm>
          <a:off x="1266120" y="8978760"/>
          <a:ext cx="1211400" cy="685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190440</xdr:colOff>
      <xdr:row>30</xdr:row>
      <xdr:rowOff>114480</xdr:rowOff>
    </xdr:from>
    <xdr:to>
      <xdr:col>4</xdr:col>
      <xdr:colOff>672840</xdr:colOff>
      <xdr:row>34</xdr:row>
      <xdr:rowOff>14400</xdr:rowOff>
    </xdr:to>
    <xdr:pic>
      <xdr:nvPicPr>
        <xdr:cNvPr id="13" name="officeArt object" descr=""/>
        <xdr:cNvPicPr/>
      </xdr:nvPicPr>
      <xdr:blipFill>
        <a:blip r:embed="rId14"/>
        <a:stretch/>
      </xdr:blipFill>
      <xdr:spPr>
        <a:xfrm>
          <a:off x="2655360" y="8115480"/>
          <a:ext cx="1303920" cy="71244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4</xdr:col>
      <xdr:colOff>647640</xdr:colOff>
      <xdr:row>33</xdr:row>
      <xdr:rowOff>12600</xdr:rowOff>
    </xdr:from>
    <xdr:to>
      <xdr:col>6</xdr:col>
      <xdr:colOff>596520</xdr:colOff>
      <xdr:row>38</xdr:row>
      <xdr:rowOff>2880</xdr:rowOff>
    </xdr:to>
    <xdr:pic>
      <xdr:nvPicPr>
        <xdr:cNvPr id="14" name="officeArt object" descr=""/>
        <xdr:cNvPicPr/>
      </xdr:nvPicPr>
      <xdr:blipFill>
        <a:blip r:embed="rId15"/>
        <a:stretch/>
      </xdr:blipFill>
      <xdr:spPr>
        <a:xfrm>
          <a:off x="3934080" y="8623080"/>
          <a:ext cx="1592280" cy="100620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1</xdr:col>
      <xdr:colOff>63360</xdr:colOff>
      <xdr:row>49</xdr:row>
      <xdr:rowOff>50760</xdr:rowOff>
    </xdr:from>
    <xdr:to>
      <xdr:col>6</xdr:col>
      <xdr:colOff>291600</xdr:colOff>
      <xdr:row>72</xdr:row>
      <xdr:rowOff>102240</xdr:rowOff>
    </xdr:to>
    <xdr:pic>
      <xdr:nvPicPr>
        <xdr:cNvPr id="15" name="Obrázek 16" descr=""/>
        <xdr:cNvPicPr/>
      </xdr:nvPicPr>
      <xdr:blipFill>
        <a:blip r:embed="rId16"/>
        <a:stretch/>
      </xdr:blipFill>
      <xdr:spPr>
        <a:xfrm>
          <a:off x="884880" y="12179160"/>
          <a:ext cx="4336560" cy="4725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0</xdr:row>
      <xdr:rowOff>0</xdr:rowOff>
    </xdr:from>
    <xdr:to>
      <xdr:col>4</xdr:col>
      <xdr:colOff>304560</xdr:colOff>
      <xdr:row>4</xdr:row>
      <xdr:rowOff>186120</xdr:rowOff>
    </xdr:to>
    <xdr:sp>
      <xdr:nvSpPr>
        <xdr:cNvPr id="82" name="CustomShape 1"/>
        <xdr:cNvSpPr/>
      </xdr:nvSpPr>
      <xdr:spPr>
        <a:xfrm>
          <a:off x="2618640" y="0"/>
          <a:ext cx="304560" cy="1417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0</xdr:row>
      <xdr:rowOff>0</xdr:rowOff>
    </xdr:from>
    <xdr:to>
      <xdr:col>4</xdr:col>
      <xdr:colOff>304560</xdr:colOff>
      <xdr:row>4</xdr:row>
      <xdr:rowOff>186120</xdr:rowOff>
    </xdr:to>
    <xdr:sp>
      <xdr:nvSpPr>
        <xdr:cNvPr id="83" name="CustomShape 1"/>
        <xdr:cNvSpPr/>
      </xdr:nvSpPr>
      <xdr:spPr>
        <a:xfrm>
          <a:off x="2618640" y="0"/>
          <a:ext cx="304560" cy="1417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3</xdr:row>
      <xdr:rowOff>0</xdr:rowOff>
    </xdr:from>
    <xdr:to>
      <xdr:col>4</xdr:col>
      <xdr:colOff>304560</xdr:colOff>
      <xdr:row>6</xdr:row>
      <xdr:rowOff>97200</xdr:rowOff>
    </xdr:to>
    <xdr:sp>
      <xdr:nvSpPr>
        <xdr:cNvPr id="84" name="CustomShape 1"/>
        <xdr:cNvSpPr/>
      </xdr:nvSpPr>
      <xdr:spPr>
        <a:xfrm>
          <a:off x="2618640" y="927000"/>
          <a:ext cx="304560" cy="808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304560</xdr:colOff>
      <xdr:row>5</xdr:row>
      <xdr:rowOff>122040</xdr:rowOff>
    </xdr:to>
    <xdr:sp>
      <xdr:nvSpPr>
        <xdr:cNvPr id="85" name="CustomShape 1"/>
        <xdr:cNvSpPr/>
      </xdr:nvSpPr>
      <xdr:spPr>
        <a:xfrm>
          <a:off x="2618640" y="393480"/>
          <a:ext cx="304560" cy="1163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0</xdr:row>
      <xdr:rowOff>0</xdr:rowOff>
    </xdr:from>
    <xdr:to>
      <xdr:col>4</xdr:col>
      <xdr:colOff>304560</xdr:colOff>
      <xdr:row>5</xdr:row>
      <xdr:rowOff>198720</xdr:rowOff>
    </xdr:to>
    <xdr:sp>
      <xdr:nvSpPr>
        <xdr:cNvPr id="86" name="CustomShape 1"/>
        <xdr:cNvSpPr/>
      </xdr:nvSpPr>
      <xdr:spPr>
        <a:xfrm>
          <a:off x="2618640" y="0"/>
          <a:ext cx="304560" cy="163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0</xdr:row>
      <xdr:rowOff>0</xdr:rowOff>
    </xdr:from>
    <xdr:to>
      <xdr:col>4</xdr:col>
      <xdr:colOff>304560</xdr:colOff>
      <xdr:row>5</xdr:row>
      <xdr:rowOff>198720</xdr:rowOff>
    </xdr:to>
    <xdr:sp>
      <xdr:nvSpPr>
        <xdr:cNvPr id="87" name="CustomShape 1"/>
        <xdr:cNvSpPr/>
      </xdr:nvSpPr>
      <xdr:spPr>
        <a:xfrm>
          <a:off x="2618640" y="0"/>
          <a:ext cx="304560" cy="163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3</xdr:row>
      <xdr:rowOff>0</xdr:rowOff>
    </xdr:from>
    <xdr:to>
      <xdr:col>4</xdr:col>
      <xdr:colOff>304560</xdr:colOff>
      <xdr:row>5</xdr:row>
      <xdr:rowOff>198360</xdr:rowOff>
    </xdr:to>
    <xdr:sp>
      <xdr:nvSpPr>
        <xdr:cNvPr id="88" name="CustomShape 1"/>
        <xdr:cNvSpPr/>
      </xdr:nvSpPr>
      <xdr:spPr>
        <a:xfrm>
          <a:off x="2618640" y="927000"/>
          <a:ext cx="304560" cy="706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304560</xdr:colOff>
      <xdr:row>5</xdr:row>
      <xdr:rowOff>20520</xdr:rowOff>
    </xdr:to>
    <xdr:sp>
      <xdr:nvSpPr>
        <xdr:cNvPr id="89" name="CustomShape 1"/>
        <xdr:cNvSpPr/>
      </xdr:nvSpPr>
      <xdr:spPr>
        <a:xfrm>
          <a:off x="2618640" y="393480"/>
          <a:ext cx="304560" cy="1062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0</xdr:colOff>
      <xdr:row>0</xdr:row>
      <xdr:rowOff>0</xdr:rowOff>
    </xdr:from>
    <xdr:to>
      <xdr:col>14</xdr:col>
      <xdr:colOff>304560</xdr:colOff>
      <xdr:row>4</xdr:row>
      <xdr:rowOff>186120</xdr:rowOff>
    </xdr:to>
    <xdr:sp>
      <xdr:nvSpPr>
        <xdr:cNvPr id="90" name="CustomShape 1"/>
        <xdr:cNvSpPr/>
      </xdr:nvSpPr>
      <xdr:spPr>
        <a:xfrm>
          <a:off x="9632160" y="0"/>
          <a:ext cx="304560" cy="1417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0</xdr:colOff>
      <xdr:row>0</xdr:row>
      <xdr:rowOff>0</xdr:rowOff>
    </xdr:from>
    <xdr:to>
      <xdr:col>14</xdr:col>
      <xdr:colOff>304560</xdr:colOff>
      <xdr:row>4</xdr:row>
      <xdr:rowOff>186120</xdr:rowOff>
    </xdr:to>
    <xdr:sp>
      <xdr:nvSpPr>
        <xdr:cNvPr id="91" name="CustomShape 1"/>
        <xdr:cNvSpPr/>
      </xdr:nvSpPr>
      <xdr:spPr>
        <a:xfrm>
          <a:off x="9632160" y="0"/>
          <a:ext cx="304560" cy="1417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0</xdr:colOff>
      <xdr:row>3</xdr:row>
      <xdr:rowOff>0</xdr:rowOff>
    </xdr:from>
    <xdr:to>
      <xdr:col>14</xdr:col>
      <xdr:colOff>304560</xdr:colOff>
      <xdr:row>6</xdr:row>
      <xdr:rowOff>97200</xdr:rowOff>
    </xdr:to>
    <xdr:sp>
      <xdr:nvSpPr>
        <xdr:cNvPr id="92" name="CustomShape 1"/>
        <xdr:cNvSpPr/>
      </xdr:nvSpPr>
      <xdr:spPr>
        <a:xfrm>
          <a:off x="9632160" y="927000"/>
          <a:ext cx="304560" cy="808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0</xdr:colOff>
      <xdr:row>1</xdr:row>
      <xdr:rowOff>0</xdr:rowOff>
    </xdr:from>
    <xdr:to>
      <xdr:col>14</xdr:col>
      <xdr:colOff>304560</xdr:colOff>
      <xdr:row>5</xdr:row>
      <xdr:rowOff>122040</xdr:rowOff>
    </xdr:to>
    <xdr:sp>
      <xdr:nvSpPr>
        <xdr:cNvPr id="93" name="CustomShape 1"/>
        <xdr:cNvSpPr/>
      </xdr:nvSpPr>
      <xdr:spPr>
        <a:xfrm>
          <a:off x="9632160" y="393480"/>
          <a:ext cx="304560" cy="1163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0</xdr:colOff>
      <xdr:row>0</xdr:row>
      <xdr:rowOff>0</xdr:rowOff>
    </xdr:from>
    <xdr:to>
      <xdr:col>14</xdr:col>
      <xdr:colOff>304560</xdr:colOff>
      <xdr:row>5</xdr:row>
      <xdr:rowOff>198720</xdr:rowOff>
    </xdr:to>
    <xdr:sp>
      <xdr:nvSpPr>
        <xdr:cNvPr id="94" name="CustomShape 1"/>
        <xdr:cNvSpPr/>
      </xdr:nvSpPr>
      <xdr:spPr>
        <a:xfrm>
          <a:off x="9632160" y="0"/>
          <a:ext cx="304560" cy="163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0</xdr:colOff>
      <xdr:row>0</xdr:row>
      <xdr:rowOff>0</xdr:rowOff>
    </xdr:from>
    <xdr:to>
      <xdr:col>14</xdr:col>
      <xdr:colOff>304560</xdr:colOff>
      <xdr:row>5</xdr:row>
      <xdr:rowOff>198720</xdr:rowOff>
    </xdr:to>
    <xdr:sp>
      <xdr:nvSpPr>
        <xdr:cNvPr id="95" name="CustomShape 1"/>
        <xdr:cNvSpPr/>
      </xdr:nvSpPr>
      <xdr:spPr>
        <a:xfrm>
          <a:off x="9632160" y="0"/>
          <a:ext cx="304560" cy="163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0</xdr:colOff>
      <xdr:row>3</xdr:row>
      <xdr:rowOff>0</xdr:rowOff>
    </xdr:from>
    <xdr:to>
      <xdr:col>14</xdr:col>
      <xdr:colOff>304560</xdr:colOff>
      <xdr:row>5</xdr:row>
      <xdr:rowOff>198360</xdr:rowOff>
    </xdr:to>
    <xdr:sp>
      <xdr:nvSpPr>
        <xdr:cNvPr id="96" name="CustomShape 1"/>
        <xdr:cNvSpPr/>
      </xdr:nvSpPr>
      <xdr:spPr>
        <a:xfrm>
          <a:off x="9632160" y="927000"/>
          <a:ext cx="304560" cy="706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0</xdr:colOff>
      <xdr:row>1</xdr:row>
      <xdr:rowOff>0</xdr:rowOff>
    </xdr:from>
    <xdr:to>
      <xdr:col>14</xdr:col>
      <xdr:colOff>304560</xdr:colOff>
      <xdr:row>5</xdr:row>
      <xdr:rowOff>20520</xdr:rowOff>
    </xdr:to>
    <xdr:sp>
      <xdr:nvSpPr>
        <xdr:cNvPr id="97" name="CustomShape 1"/>
        <xdr:cNvSpPr/>
      </xdr:nvSpPr>
      <xdr:spPr>
        <a:xfrm>
          <a:off x="9632160" y="393480"/>
          <a:ext cx="304560" cy="1062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0</xdr:colOff>
      <xdr:row>3</xdr:row>
      <xdr:rowOff>0</xdr:rowOff>
    </xdr:from>
    <xdr:to>
      <xdr:col>4</xdr:col>
      <xdr:colOff>304560</xdr:colOff>
      <xdr:row>4</xdr:row>
      <xdr:rowOff>185760</xdr:rowOff>
    </xdr:to>
    <xdr:sp>
      <xdr:nvSpPr>
        <xdr:cNvPr id="98" name="CustomShape 1"/>
        <xdr:cNvSpPr/>
      </xdr:nvSpPr>
      <xdr:spPr>
        <a:xfrm>
          <a:off x="2705040" y="927000"/>
          <a:ext cx="304560" cy="388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304560</xdr:colOff>
      <xdr:row>2</xdr:row>
      <xdr:rowOff>223920</xdr:rowOff>
    </xdr:to>
    <xdr:sp>
      <xdr:nvSpPr>
        <xdr:cNvPr id="99" name="CustomShape 1"/>
        <xdr:cNvSpPr/>
      </xdr:nvSpPr>
      <xdr:spPr>
        <a:xfrm>
          <a:off x="2705040" y="393480"/>
          <a:ext cx="304560" cy="427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0</xdr:colOff>
      <xdr:row>1</xdr:row>
      <xdr:rowOff>0</xdr:rowOff>
    </xdr:from>
    <xdr:to>
      <xdr:col>4</xdr:col>
      <xdr:colOff>304560</xdr:colOff>
      <xdr:row>4</xdr:row>
      <xdr:rowOff>96840</xdr:rowOff>
    </xdr:to>
    <xdr:sp>
      <xdr:nvSpPr>
        <xdr:cNvPr id="100" name="CustomShape 1"/>
        <xdr:cNvSpPr/>
      </xdr:nvSpPr>
      <xdr:spPr>
        <a:xfrm>
          <a:off x="2704320" y="330120"/>
          <a:ext cx="304560" cy="807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304560</xdr:colOff>
      <xdr:row>4</xdr:row>
      <xdr:rowOff>20520</xdr:rowOff>
    </xdr:to>
    <xdr:sp>
      <xdr:nvSpPr>
        <xdr:cNvPr id="101" name="CustomShape 1"/>
        <xdr:cNvSpPr/>
      </xdr:nvSpPr>
      <xdr:spPr>
        <a:xfrm>
          <a:off x="2704320" y="0"/>
          <a:ext cx="304560" cy="1061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304560</xdr:colOff>
      <xdr:row>3</xdr:row>
      <xdr:rowOff>198360</xdr:rowOff>
    </xdr:to>
    <xdr:sp>
      <xdr:nvSpPr>
        <xdr:cNvPr id="102" name="CustomShape 1"/>
        <xdr:cNvSpPr/>
      </xdr:nvSpPr>
      <xdr:spPr>
        <a:xfrm>
          <a:off x="2704320" y="330120"/>
          <a:ext cx="304560" cy="706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304560</xdr:colOff>
      <xdr:row>3</xdr:row>
      <xdr:rowOff>122400</xdr:rowOff>
    </xdr:to>
    <xdr:sp>
      <xdr:nvSpPr>
        <xdr:cNvPr id="103" name="CustomShape 1"/>
        <xdr:cNvSpPr/>
      </xdr:nvSpPr>
      <xdr:spPr>
        <a:xfrm>
          <a:off x="2704320" y="0"/>
          <a:ext cx="304560" cy="960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0</xdr:colOff>
      <xdr:row>1</xdr:row>
      <xdr:rowOff>0</xdr:rowOff>
    </xdr:from>
    <xdr:to>
      <xdr:col>13</xdr:col>
      <xdr:colOff>304560</xdr:colOff>
      <xdr:row>3</xdr:row>
      <xdr:rowOff>198360</xdr:rowOff>
    </xdr:to>
    <xdr:sp>
      <xdr:nvSpPr>
        <xdr:cNvPr id="104" name="CustomShape 1"/>
        <xdr:cNvSpPr/>
      </xdr:nvSpPr>
      <xdr:spPr>
        <a:xfrm>
          <a:off x="8752680" y="330120"/>
          <a:ext cx="304560" cy="706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0</xdr:colOff>
      <xdr:row>0</xdr:row>
      <xdr:rowOff>0</xdr:rowOff>
    </xdr:from>
    <xdr:to>
      <xdr:col>13</xdr:col>
      <xdr:colOff>304560</xdr:colOff>
      <xdr:row>3</xdr:row>
      <xdr:rowOff>122400</xdr:rowOff>
    </xdr:to>
    <xdr:sp>
      <xdr:nvSpPr>
        <xdr:cNvPr id="105" name="CustomShape 1"/>
        <xdr:cNvSpPr/>
      </xdr:nvSpPr>
      <xdr:spPr>
        <a:xfrm>
          <a:off x="8752680" y="0"/>
          <a:ext cx="304560" cy="960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0</xdr:colOff>
      <xdr:row>3</xdr:row>
      <xdr:rowOff>0</xdr:rowOff>
    </xdr:from>
    <xdr:to>
      <xdr:col>4</xdr:col>
      <xdr:colOff>304560</xdr:colOff>
      <xdr:row>4</xdr:row>
      <xdr:rowOff>198360</xdr:rowOff>
    </xdr:to>
    <xdr:sp>
      <xdr:nvSpPr>
        <xdr:cNvPr id="106" name="CustomShape 1"/>
        <xdr:cNvSpPr/>
      </xdr:nvSpPr>
      <xdr:spPr>
        <a:xfrm>
          <a:off x="2553840" y="927000"/>
          <a:ext cx="304560" cy="401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304560</xdr:colOff>
      <xdr:row>2</xdr:row>
      <xdr:rowOff>236520</xdr:rowOff>
    </xdr:to>
    <xdr:sp>
      <xdr:nvSpPr>
        <xdr:cNvPr id="107" name="CustomShape 1"/>
        <xdr:cNvSpPr/>
      </xdr:nvSpPr>
      <xdr:spPr>
        <a:xfrm>
          <a:off x="2553840" y="393480"/>
          <a:ext cx="304560" cy="439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304560</xdr:colOff>
      <xdr:row>4</xdr:row>
      <xdr:rowOff>185760</xdr:rowOff>
    </xdr:to>
    <xdr:sp>
      <xdr:nvSpPr>
        <xdr:cNvPr id="108" name="CustomShape 1"/>
        <xdr:cNvSpPr/>
      </xdr:nvSpPr>
      <xdr:spPr>
        <a:xfrm>
          <a:off x="2553840" y="927000"/>
          <a:ext cx="304560" cy="388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304560</xdr:colOff>
      <xdr:row>2</xdr:row>
      <xdr:rowOff>185760</xdr:rowOff>
    </xdr:to>
    <xdr:sp>
      <xdr:nvSpPr>
        <xdr:cNvPr id="109" name="CustomShape 1"/>
        <xdr:cNvSpPr/>
      </xdr:nvSpPr>
      <xdr:spPr>
        <a:xfrm>
          <a:off x="2553840" y="393480"/>
          <a:ext cx="304560" cy="389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0</xdr:colOff>
      <xdr:row>0</xdr:row>
      <xdr:rowOff>0</xdr:rowOff>
    </xdr:from>
    <xdr:to>
      <xdr:col>4</xdr:col>
      <xdr:colOff>304560</xdr:colOff>
      <xdr:row>1</xdr:row>
      <xdr:rowOff>109440</xdr:rowOff>
    </xdr:to>
    <xdr:sp>
      <xdr:nvSpPr>
        <xdr:cNvPr id="16" name="CustomShape 1"/>
        <xdr:cNvSpPr/>
      </xdr:nvSpPr>
      <xdr:spPr>
        <a:xfrm>
          <a:off x="2412360" y="0"/>
          <a:ext cx="304560" cy="502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304560</xdr:colOff>
      <xdr:row>1</xdr:row>
      <xdr:rowOff>109440</xdr:rowOff>
    </xdr:to>
    <xdr:sp>
      <xdr:nvSpPr>
        <xdr:cNvPr id="17" name="CustomShape 1"/>
        <xdr:cNvSpPr/>
      </xdr:nvSpPr>
      <xdr:spPr>
        <a:xfrm>
          <a:off x="2412360" y="0"/>
          <a:ext cx="304560" cy="502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304560</xdr:colOff>
      <xdr:row>4</xdr:row>
      <xdr:rowOff>198360</xdr:rowOff>
    </xdr:to>
    <xdr:sp>
      <xdr:nvSpPr>
        <xdr:cNvPr id="18" name="CustomShape 1"/>
        <xdr:cNvSpPr/>
      </xdr:nvSpPr>
      <xdr:spPr>
        <a:xfrm>
          <a:off x="2412360" y="1028520"/>
          <a:ext cx="304560" cy="503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304560</xdr:colOff>
      <xdr:row>2</xdr:row>
      <xdr:rowOff>198360</xdr:rowOff>
    </xdr:to>
    <xdr:sp>
      <xdr:nvSpPr>
        <xdr:cNvPr id="19" name="CustomShape 1"/>
        <xdr:cNvSpPr/>
      </xdr:nvSpPr>
      <xdr:spPr>
        <a:xfrm>
          <a:off x="2412360" y="393480"/>
          <a:ext cx="304560" cy="503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0</xdr:colOff>
      <xdr:row>3</xdr:row>
      <xdr:rowOff>0</xdr:rowOff>
    </xdr:from>
    <xdr:to>
      <xdr:col>4</xdr:col>
      <xdr:colOff>304560</xdr:colOff>
      <xdr:row>5</xdr:row>
      <xdr:rowOff>7920</xdr:rowOff>
    </xdr:to>
    <xdr:sp>
      <xdr:nvSpPr>
        <xdr:cNvPr id="110" name="CustomShape 1"/>
        <xdr:cNvSpPr/>
      </xdr:nvSpPr>
      <xdr:spPr>
        <a:xfrm>
          <a:off x="2528280" y="876240"/>
          <a:ext cx="304560" cy="388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304560</xdr:colOff>
      <xdr:row>2</xdr:row>
      <xdr:rowOff>223920</xdr:rowOff>
    </xdr:to>
    <xdr:sp>
      <xdr:nvSpPr>
        <xdr:cNvPr id="111" name="CustomShape 1"/>
        <xdr:cNvSpPr/>
      </xdr:nvSpPr>
      <xdr:spPr>
        <a:xfrm>
          <a:off x="2528280" y="393480"/>
          <a:ext cx="304560" cy="427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0</xdr:colOff>
      <xdr:row>3</xdr:row>
      <xdr:rowOff>0</xdr:rowOff>
    </xdr:from>
    <xdr:to>
      <xdr:col>4</xdr:col>
      <xdr:colOff>304560</xdr:colOff>
      <xdr:row>5</xdr:row>
      <xdr:rowOff>7920</xdr:rowOff>
    </xdr:to>
    <xdr:sp>
      <xdr:nvSpPr>
        <xdr:cNvPr id="112" name="CustomShape 1"/>
        <xdr:cNvSpPr/>
      </xdr:nvSpPr>
      <xdr:spPr>
        <a:xfrm>
          <a:off x="2630520" y="914400"/>
          <a:ext cx="304560" cy="388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304560</xdr:colOff>
      <xdr:row>2</xdr:row>
      <xdr:rowOff>223920</xdr:rowOff>
    </xdr:to>
    <xdr:sp>
      <xdr:nvSpPr>
        <xdr:cNvPr id="113" name="CustomShape 1"/>
        <xdr:cNvSpPr/>
      </xdr:nvSpPr>
      <xdr:spPr>
        <a:xfrm>
          <a:off x="2630520" y="393480"/>
          <a:ext cx="304560" cy="427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0</xdr:colOff>
      <xdr:row>0</xdr:row>
      <xdr:rowOff>0</xdr:rowOff>
    </xdr:from>
    <xdr:to>
      <xdr:col>4</xdr:col>
      <xdr:colOff>304560</xdr:colOff>
      <xdr:row>1</xdr:row>
      <xdr:rowOff>210960</xdr:rowOff>
    </xdr:to>
    <xdr:sp>
      <xdr:nvSpPr>
        <xdr:cNvPr id="20" name="CustomShape 1"/>
        <xdr:cNvSpPr/>
      </xdr:nvSpPr>
      <xdr:spPr>
        <a:xfrm>
          <a:off x="2489760" y="0"/>
          <a:ext cx="304560" cy="6044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304560</xdr:colOff>
      <xdr:row>1</xdr:row>
      <xdr:rowOff>210960</xdr:rowOff>
    </xdr:to>
    <xdr:sp>
      <xdr:nvSpPr>
        <xdr:cNvPr id="21" name="CustomShape 1"/>
        <xdr:cNvSpPr/>
      </xdr:nvSpPr>
      <xdr:spPr>
        <a:xfrm>
          <a:off x="2489760" y="0"/>
          <a:ext cx="304560" cy="6044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3</xdr:row>
      <xdr:rowOff>360</xdr:rowOff>
    </xdr:from>
    <xdr:to>
      <xdr:col>4</xdr:col>
      <xdr:colOff>304560</xdr:colOff>
      <xdr:row>5</xdr:row>
      <xdr:rowOff>97200</xdr:rowOff>
    </xdr:to>
    <xdr:sp>
      <xdr:nvSpPr>
        <xdr:cNvPr id="22" name="CustomShape 1"/>
        <xdr:cNvSpPr/>
      </xdr:nvSpPr>
      <xdr:spPr>
        <a:xfrm>
          <a:off x="2489760" y="1028880"/>
          <a:ext cx="304560" cy="604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1</xdr:row>
      <xdr:rowOff>360</xdr:rowOff>
    </xdr:from>
    <xdr:to>
      <xdr:col>4</xdr:col>
      <xdr:colOff>304560</xdr:colOff>
      <xdr:row>2</xdr:row>
      <xdr:rowOff>300240</xdr:rowOff>
    </xdr:to>
    <xdr:sp>
      <xdr:nvSpPr>
        <xdr:cNvPr id="23" name="CustomShape 1"/>
        <xdr:cNvSpPr/>
      </xdr:nvSpPr>
      <xdr:spPr>
        <a:xfrm>
          <a:off x="2489760" y="393840"/>
          <a:ext cx="304560" cy="604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304560</xdr:colOff>
      <xdr:row>1</xdr:row>
      <xdr:rowOff>299880</xdr:rowOff>
    </xdr:to>
    <xdr:sp>
      <xdr:nvSpPr>
        <xdr:cNvPr id="24" name="CustomShape 1"/>
        <xdr:cNvSpPr/>
      </xdr:nvSpPr>
      <xdr:spPr>
        <a:xfrm>
          <a:off x="2489760" y="0"/>
          <a:ext cx="304560" cy="693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304560</xdr:colOff>
      <xdr:row>1</xdr:row>
      <xdr:rowOff>299880</xdr:rowOff>
    </xdr:to>
    <xdr:sp>
      <xdr:nvSpPr>
        <xdr:cNvPr id="25" name="CustomShape 1"/>
        <xdr:cNvSpPr/>
      </xdr:nvSpPr>
      <xdr:spPr>
        <a:xfrm>
          <a:off x="2489760" y="0"/>
          <a:ext cx="304560" cy="693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3</xdr:row>
      <xdr:rowOff>360</xdr:rowOff>
    </xdr:from>
    <xdr:to>
      <xdr:col>4</xdr:col>
      <xdr:colOff>304560</xdr:colOff>
      <xdr:row>4</xdr:row>
      <xdr:rowOff>198720</xdr:rowOff>
    </xdr:to>
    <xdr:sp>
      <xdr:nvSpPr>
        <xdr:cNvPr id="26" name="CustomShape 1"/>
        <xdr:cNvSpPr/>
      </xdr:nvSpPr>
      <xdr:spPr>
        <a:xfrm>
          <a:off x="2489760" y="1028880"/>
          <a:ext cx="304560" cy="503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1</xdr:row>
      <xdr:rowOff>360</xdr:rowOff>
    </xdr:from>
    <xdr:to>
      <xdr:col>4</xdr:col>
      <xdr:colOff>304560</xdr:colOff>
      <xdr:row>2</xdr:row>
      <xdr:rowOff>198720</xdr:rowOff>
    </xdr:to>
    <xdr:sp>
      <xdr:nvSpPr>
        <xdr:cNvPr id="27" name="CustomShape 1"/>
        <xdr:cNvSpPr/>
      </xdr:nvSpPr>
      <xdr:spPr>
        <a:xfrm>
          <a:off x="2489760" y="393840"/>
          <a:ext cx="304560" cy="503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0</xdr:colOff>
      <xdr:row>0</xdr:row>
      <xdr:rowOff>0</xdr:rowOff>
    </xdr:from>
    <xdr:to>
      <xdr:col>4</xdr:col>
      <xdr:colOff>304560</xdr:colOff>
      <xdr:row>2</xdr:row>
      <xdr:rowOff>287280</xdr:rowOff>
    </xdr:to>
    <xdr:sp>
      <xdr:nvSpPr>
        <xdr:cNvPr id="28" name="CustomShape 1"/>
        <xdr:cNvSpPr/>
      </xdr:nvSpPr>
      <xdr:spPr>
        <a:xfrm>
          <a:off x="2579760" y="0"/>
          <a:ext cx="304560" cy="896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304560</xdr:colOff>
      <xdr:row>2</xdr:row>
      <xdr:rowOff>287280</xdr:rowOff>
    </xdr:to>
    <xdr:sp>
      <xdr:nvSpPr>
        <xdr:cNvPr id="29" name="CustomShape 1"/>
        <xdr:cNvSpPr/>
      </xdr:nvSpPr>
      <xdr:spPr>
        <a:xfrm>
          <a:off x="2579760" y="0"/>
          <a:ext cx="304560" cy="896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304560</xdr:colOff>
      <xdr:row>6</xdr:row>
      <xdr:rowOff>84240</xdr:rowOff>
    </xdr:to>
    <xdr:sp>
      <xdr:nvSpPr>
        <xdr:cNvPr id="30" name="CustomShape 1"/>
        <xdr:cNvSpPr/>
      </xdr:nvSpPr>
      <xdr:spPr>
        <a:xfrm>
          <a:off x="2579760" y="939600"/>
          <a:ext cx="304560" cy="706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304560</xdr:colOff>
      <xdr:row>4</xdr:row>
      <xdr:rowOff>71280</xdr:rowOff>
    </xdr:to>
    <xdr:sp>
      <xdr:nvSpPr>
        <xdr:cNvPr id="31" name="CustomShape 1"/>
        <xdr:cNvSpPr/>
      </xdr:nvSpPr>
      <xdr:spPr>
        <a:xfrm>
          <a:off x="2579760" y="393480"/>
          <a:ext cx="304560" cy="833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304560</xdr:colOff>
      <xdr:row>3</xdr:row>
      <xdr:rowOff>173160</xdr:rowOff>
    </xdr:to>
    <xdr:sp>
      <xdr:nvSpPr>
        <xdr:cNvPr id="32" name="CustomShape 1"/>
        <xdr:cNvSpPr/>
      </xdr:nvSpPr>
      <xdr:spPr>
        <a:xfrm>
          <a:off x="2579760" y="0"/>
          <a:ext cx="304560" cy="1112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304560</xdr:colOff>
      <xdr:row>3</xdr:row>
      <xdr:rowOff>173160</xdr:rowOff>
    </xdr:to>
    <xdr:sp>
      <xdr:nvSpPr>
        <xdr:cNvPr id="33" name="CustomShape 1"/>
        <xdr:cNvSpPr/>
      </xdr:nvSpPr>
      <xdr:spPr>
        <a:xfrm>
          <a:off x="2579760" y="0"/>
          <a:ext cx="304560" cy="1112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304560</xdr:colOff>
      <xdr:row>5</xdr:row>
      <xdr:rowOff>185760</xdr:rowOff>
    </xdr:to>
    <xdr:sp>
      <xdr:nvSpPr>
        <xdr:cNvPr id="34" name="CustomShape 1"/>
        <xdr:cNvSpPr/>
      </xdr:nvSpPr>
      <xdr:spPr>
        <a:xfrm>
          <a:off x="2579760" y="939600"/>
          <a:ext cx="304560" cy="604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304560</xdr:colOff>
      <xdr:row>3</xdr:row>
      <xdr:rowOff>185760</xdr:rowOff>
    </xdr:to>
    <xdr:sp>
      <xdr:nvSpPr>
        <xdr:cNvPr id="35" name="CustomShape 1"/>
        <xdr:cNvSpPr/>
      </xdr:nvSpPr>
      <xdr:spPr>
        <a:xfrm>
          <a:off x="2579760" y="393480"/>
          <a:ext cx="304560" cy="731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0</xdr:colOff>
      <xdr:row>5</xdr:row>
      <xdr:rowOff>0</xdr:rowOff>
    </xdr:from>
    <xdr:to>
      <xdr:col>4</xdr:col>
      <xdr:colOff>304560</xdr:colOff>
      <xdr:row>7</xdr:row>
      <xdr:rowOff>7920</xdr:rowOff>
    </xdr:to>
    <xdr:sp>
      <xdr:nvSpPr>
        <xdr:cNvPr id="36" name="CustomShape 1"/>
        <xdr:cNvSpPr/>
      </xdr:nvSpPr>
      <xdr:spPr>
        <a:xfrm>
          <a:off x="2747520" y="1422360"/>
          <a:ext cx="304560" cy="388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304560</xdr:colOff>
      <xdr:row>6</xdr:row>
      <xdr:rowOff>46080</xdr:rowOff>
    </xdr:to>
    <xdr:sp>
      <xdr:nvSpPr>
        <xdr:cNvPr id="37" name="CustomShape 1"/>
        <xdr:cNvSpPr/>
      </xdr:nvSpPr>
      <xdr:spPr>
        <a:xfrm>
          <a:off x="2747520" y="1231560"/>
          <a:ext cx="304560" cy="427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304560</xdr:colOff>
      <xdr:row>2</xdr:row>
      <xdr:rowOff>96840</xdr:rowOff>
    </xdr:to>
    <xdr:sp>
      <xdr:nvSpPr>
        <xdr:cNvPr id="38" name="CustomShape 1"/>
        <xdr:cNvSpPr/>
      </xdr:nvSpPr>
      <xdr:spPr>
        <a:xfrm>
          <a:off x="2747520" y="0"/>
          <a:ext cx="304560" cy="795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304560</xdr:colOff>
      <xdr:row>2</xdr:row>
      <xdr:rowOff>96840</xdr:rowOff>
    </xdr:to>
    <xdr:sp>
      <xdr:nvSpPr>
        <xdr:cNvPr id="39" name="CustomShape 1"/>
        <xdr:cNvSpPr/>
      </xdr:nvSpPr>
      <xdr:spPr>
        <a:xfrm>
          <a:off x="2747520" y="0"/>
          <a:ext cx="304560" cy="795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304560</xdr:colOff>
      <xdr:row>6</xdr:row>
      <xdr:rowOff>20520</xdr:rowOff>
    </xdr:to>
    <xdr:sp>
      <xdr:nvSpPr>
        <xdr:cNvPr id="40" name="CustomShape 1"/>
        <xdr:cNvSpPr/>
      </xdr:nvSpPr>
      <xdr:spPr>
        <a:xfrm>
          <a:off x="2747520" y="1028520"/>
          <a:ext cx="304560" cy="604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304560</xdr:colOff>
      <xdr:row>3</xdr:row>
      <xdr:rowOff>96840</xdr:rowOff>
    </xdr:to>
    <xdr:sp>
      <xdr:nvSpPr>
        <xdr:cNvPr id="41" name="CustomShape 1"/>
        <xdr:cNvSpPr/>
      </xdr:nvSpPr>
      <xdr:spPr>
        <a:xfrm>
          <a:off x="2747520" y="393480"/>
          <a:ext cx="304560" cy="731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0</xdr:colOff>
      <xdr:row>0</xdr:row>
      <xdr:rowOff>0</xdr:rowOff>
    </xdr:from>
    <xdr:to>
      <xdr:col>4</xdr:col>
      <xdr:colOff>304560</xdr:colOff>
      <xdr:row>4</xdr:row>
      <xdr:rowOff>198360</xdr:rowOff>
    </xdr:to>
    <xdr:sp>
      <xdr:nvSpPr>
        <xdr:cNvPr id="42" name="CustomShape 1"/>
        <xdr:cNvSpPr/>
      </xdr:nvSpPr>
      <xdr:spPr>
        <a:xfrm>
          <a:off x="2643480" y="0"/>
          <a:ext cx="304560" cy="1417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304560</xdr:colOff>
      <xdr:row>4</xdr:row>
      <xdr:rowOff>198360</xdr:rowOff>
    </xdr:to>
    <xdr:sp>
      <xdr:nvSpPr>
        <xdr:cNvPr id="43" name="CustomShape 1"/>
        <xdr:cNvSpPr/>
      </xdr:nvSpPr>
      <xdr:spPr>
        <a:xfrm>
          <a:off x="2643480" y="0"/>
          <a:ext cx="304560" cy="1417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304560</xdr:colOff>
      <xdr:row>6</xdr:row>
      <xdr:rowOff>210960</xdr:rowOff>
    </xdr:to>
    <xdr:sp>
      <xdr:nvSpPr>
        <xdr:cNvPr id="44" name="CustomShape 1"/>
        <xdr:cNvSpPr/>
      </xdr:nvSpPr>
      <xdr:spPr>
        <a:xfrm>
          <a:off x="2643480" y="1028520"/>
          <a:ext cx="304560" cy="807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304560</xdr:colOff>
      <xdr:row>5</xdr:row>
      <xdr:rowOff>135000</xdr:rowOff>
    </xdr:to>
    <xdr:sp>
      <xdr:nvSpPr>
        <xdr:cNvPr id="45" name="CustomShape 1"/>
        <xdr:cNvSpPr/>
      </xdr:nvSpPr>
      <xdr:spPr>
        <a:xfrm>
          <a:off x="2643480" y="393480"/>
          <a:ext cx="304560" cy="1163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304560</xdr:colOff>
      <xdr:row>6</xdr:row>
      <xdr:rowOff>7920</xdr:rowOff>
    </xdr:to>
    <xdr:sp>
      <xdr:nvSpPr>
        <xdr:cNvPr id="46" name="CustomShape 1"/>
        <xdr:cNvSpPr/>
      </xdr:nvSpPr>
      <xdr:spPr>
        <a:xfrm>
          <a:off x="2643480" y="0"/>
          <a:ext cx="304560" cy="163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304560</xdr:colOff>
      <xdr:row>6</xdr:row>
      <xdr:rowOff>7920</xdr:rowOff>
    </xdr:to>
    <xdr:sp>
      <xdr:nvSpPr>
        <xdr:cNvPr id="47" name="CustomShape 1"/>
        <xdr:cNvSpPr/>
      </xdr:nvSpPr>
      <xdr:spPr>
        <a:xfrm>
          <a:off x="2643480" y="0"/>
          <a:ext cx="304560" cy="163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304560</xdr:colOff>
      <xdr:row>6</xdr:row>
      <xdr:rowOff>109440</xdr:rowOff>
    </xdr:to>
    <xdr:sp>
      <xdr:nvSpPr>
        <xdr:cNvPr id="48" name="CustomShape 1"/>
        <xdr:cNvSpPr/>
      </xdr:nvSpPr>
      <xdr:spPr>
        <a:xfrm>
          <a:off x="2643480" y="1028520"/>
          <a:ext cx="304560" cy="706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304560</xdr:colOff>
      <xdr:row>5</xdr:row>
      <xdr:rowOff>33480</xdr:rowOff>
    </xdr:to>
    <xdr:sp>
      <xdr:nvSpPr>
        <xdr:cNvPr id="49" name="CustomShape 1"/>
        <xdr:cNvSpPr/>
      </xdr:nvSpPr>
      <xdr:spPr>
        <a:xfrm>
          <a:off x="2643480" y="393480"/>
          <a:ext cx="304560" cy="1062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46</xdr:row>
      <xdr:rowOff>0</xdr:rowOff>
    </xdr:from>
    <xdr:to>
      <xdr:col>4</xdr:col>
      <xdr:colOff>304560</xdr:colOff>
      <xdr:row>50</xdr:row>
      <xdr:rowOff>84240</xdr:rowOff>
    </xdr:to>
    <xdr:sp>
      <xdr:nvSpPr>
        <xdr:cNvPr id="50" name="CustomShape 1"/>
        <xdr:cNvSpPr/>
      </xdr:nvSpPr>
      <xdr:spPr>
        <a:xfrm>
          <a:off x="2643480" y="10578960"/>
          <a:ext cx="304560" cy="1417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46</xdr:row>
      <xdr:rowOff>0</xdr:rowOff>
    </xdr:from>
    <xdr:to>
      <xdr:col>4</xdr:col>
      <xdr:colOff>304560</xdr:colOff>
      <xdr:row>50</xdr:row>
      <xdr:rowOff>84240</xdr:rowOff>
    </xdr:to>
    <xdr:sp>
      <xdr:nvSpPr>
        <xdr:cNvPr id="51" name="CustomShape 1"/>
        <xdr:cNvSpPr/>
      </xdr:nvSpPr>
      <xdr:spPr>
        <a:xfrm>
          <a:off x="2643480" y="10578960"/>
          <a:ext cx="304560" cy="1417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49</xdr:row>
      <xdr:rowOff>0</xdr:rowOff>
    </xdr:from>
    <xdr:to>
      <xdr:col>4</xdr:col>
      <xdr:colOff>304560</xdr:colOff>
      <xdr:row>52</xdr:row>
      <xdr:rowOff>96840</xdr:rowOff>
    </xdr:to>
    <xdr:sp>
      <xdr:nvSpPr>
        <xdr:cNvPr id="52" name="CustomShape 1"/>
        <xdr:cNvSpPr/>
      </xdr:nvSpPr>
      <xdr:spPr>
        <a:xfrm>
          <a:off x="2643480" y="11607480"/>
          <a:ext cx="304560" cy="808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47</xdr:row>
      <xdr:rowOff>0</xdr:rowOff>
    </xdr:from>
    <xdr:to>
      <xdr:col>4</xdr:col>
      <xdr:colOff>304560</xdr:colOff>
      <xdr:row>51</xdr:row>
      <xdr:rowOff>20520</xdr:rowOff>
    </xdr:to>
    <xdr:sp>
      <xdr:nvSpPr>
        <xdr:cNvPr id="53" name="CustomShape 1"/>
        <xdr:cNvSpPr/>
      </xdr:nvSpPr>
      <xdr:spPr>
        <a:xfrm>
          <a:off x="2643480" y="10972800"/>
          <a:ext cx="304560" cy="1163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46</xdr:row>
      <xdr:rowOff>0</xdr:rowOff>
    </xdr:from>
    <xdr:to>
      <xdr:col>4</xdr:col>
      <xdr:colOff>304560</xdr:colOff>
      <xdr:row>51</xdr:row>
      <xdr:rowOff>96840</xdr:rowOff>
    </xdr:to>
    <xdr:sp>
      <xdr:nvSpPr>
        <xdr:cNvPr id="54" name="CustomShape 1"/>
        <xdr:cNvSpPr/>
      </xdr:nvSpPr>
      <xdr:spPr>
        <a:xfrm>
          <a:off x="2643480" y="10578960"/>
          <a:ext cx="304560" cy="163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46</xdr:row>
      <xdr:rowOff>0</xdr:rowOff>
    </xdr:from>
    <xdr:to>
      <xdr:col>4</xdr:col>
      <xdr:colOff>304560</xdr:colOff>
      <xdr:row>51</xdr:row>
      <xdr:rowOff>96840</xdr:rowOff>
    </xdr:to>
    <xdr:sp>
      <xdr:nvSpPr>
        <xdr:cNvPr id="55" name="CustomShape 1"/>
        <xdr:cNvSpPr/>
      </xdr:nvSpPr>
      <xdr:spPr>
        <a:xfrm>
          <a:off x="2643480" y="10578960"/>
          <a:ext cx="304560" cy="163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49</xdr:row>
      <xdr:rowOff>0</xdr:rowOff>
    </xdr:from>
    <xdr:to>
      <xdr:col>4</xdr:col>
      <xdr:colOff>304560</xdr:colOff>
      <xdr:row>51</xdr:row>
      <xdr:rowOff>198000</xdr:rowOff>
    </xdr:to>
    <xdr:sp>
      <xdr:nvSpPr>
        <xdr:cNvPr id="56" name="CustomShape 1"/>
        <xdr:cNvSpPr/>
      </xdr:nvSpPr>
      <xdr:spPr>
        <a:xfrm>
          <a:off x="2643480" y="11607480"/>
          <a:ext cx="304560" cy="706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47</xdr:row>
      <xdr:rowOff>0</xdr:rowOff>
    </xdr:from>
    <xdr:to>
      <xdr:col>4</xdr:col>
      <xdr:colOff>304560</xdr:colOff>
      <xdr:row>50</xdr:row>
      <xdr:rowOff>122400</xdr:rowOff>
    </xdr:to>
    <xdr:sp>
      <xdr:nvSpPr>
        <xdr:cNvPr id="57" name="CustomShape 1"/>
        <xdr:cNvSpPr/>
      </xdr:nvSpPr>
      <xdr:spPr>
        <a:xfrm>
          <a:off x="2643480" y="10972800"/>
          <a:ext cx="304560" cy="1062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0</xdr:colOff>
      <xdr:row>0</xdr:row>
      <xdr:rowOff>0</xdr:rowOff>
    </xdr:from>
    <xdr:to>
      <xdr:col>14</xdr:col>
      <xdr:colOff>304560</xdr:colOff>
      <xdr:row>4</xdr:row>
      <xdr:rowOff>198720</xdr:rowOff>
    </xdr:to>
    <xdr:sp>
      <xdr:nvSpPr>
        <xdr:cNvPr id="58" name="CustomShape 1"/>
        <xdr:cNvSpPr/>
      </xdr:nvSpPr>
      <xdr:spPr>
        <a:xfrm>
          <a:off x="9688680" y="0"/>
          <a:ext cx="304560" cy="1417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0</xdr:colOff>
      <xdr:row>0</xdr:row>
      <xdr:rowOff>0</xdr:rowOff>
    </xdr:from>
    <xdr:to>
      <xdr:col>14</xdr:col>
      <xdr:colOff>304560</xdr:colOff>
      <xdr:row>4</xdr:row>
      <xdr:rowOff>198720</xdr:rowOff>
    </xdr:to>
    <xdr:sp>
      <xdr:nvSpPr>
        <xdr:cNvPr id="59" name="CustomShape 1"/>
        <xdr:cNvSpPr/>
      </xdr:nvSpPr>
      <xdr:spPr>
        <a:xfrm>
          <a:off x="9688680" y="0"/>
          <a:ext cx="304560" cy="1417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0</xdr:colOff>
      <xdr:row>3</xdr:row>
      <xdr:rowOff>0</xdr:rowOff>
    </xdr:from>
    <xdr:to>
      <xdr:col>14</xdr:col>
      <xdr:colOff>304560</xdr:colOff>
      <xdr:row>6</xdr:row>
      <xdr:rowOff>211320</xdr:rowOff>
    </xdr:to>
    <xdr:sp>
      <xdr:nvSpPr>
        <xdr:cNvPr id="60" name="CustomShape 1"/>
        <xdr:cNvSpPr/>
      </xdr:nvSpPr>
      <xdr:spPr>
        <a:xfrm>
          <a:off x="9688680" y="1028520"/>
          <a:ext cx="304560" cy="808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0</xdr:colOff>
      <xdr:row>1</xdr:row>
      <xdr:rowOff>0</xdr:rowOff>
    </xdr:from>
    <xdr:to>
      <xdr:col>14</xdr:col>
      <xdr:colOff>304560</xdr:colOff>
      <xdr:row>5</xdr:row>
      <xdr:rowOff>134640</xdr:rowOff>
    </xdr:to>
    <xdr:sp>
      <xdr:nvSpPr>
        <xdr:cNvPr id="61" name="CustomShape 1"/>
        <xdr:cNvSpPr/>
      </xdr:nvSpPr>
      <xdr:spPr>
        <a:xfrm>
          <a:off x="9688680" y="393480"/>
          <a:ext cx="304560" cy="1163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0</xdr:colOff>
      <xdr:row>0</xdr:row>
      <xdr:rowOff>0</xdr:rowOff>
    </xdr:from>
    <xdr:to>
      <xdr:col>14</xdr:col>
      <xdr:colOff>304560</xdr:colOff>
      <xdr:row>6</xdr:row>
      <xdr:rowOff>8280</xdr:rowOff>
    </xdr:to>
    <xdr:sp>
      <xdr:nvSpPr>
        <xdr:cNvPr id="62" name="CustomShape 1"/>
        <xdr:cNvSpPr/>
      </xdr:nvSpPr>
      <xdr:spPr>
        <a:xfrm>
          <a:off x="9688680" y="0"/>
          <a:ext cx="304560" cy="163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0</xdr:colOff>
      <xdr:row>0</xdr:row>
      <xdr:rowOff>0</xdr:rowOff>
    </xdr:from>
    <xdr:to>
      <xdr:col>14</xdr:col>
      <xdr:colOff>304560</xdr:colOff>
      <xdr:row>6</xdr:row>
      <xdr:rowOff>8280</xdr:rowOff>
    </xdr:to>
    <xdr:sp>
      <xdr:nvSpPr>
        <xdr:cNvPr id="63" name="CustomShape 1"/>
        <xdr:cNvSpPr/>
      </xdr:nvSpPr>
      <xdr:spPr>
        <a:xfrm>
          <a:off x="9688680" y="0"/>
          <a:ext cx="304560" cy="163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0</xdr:colOff>
      <xdr:row>3</xdr:row>
      <xdr:rowOff>0</xdr:rowOff>
    </xdr:from>
    <xdr:to>
      <xdr:col>14</xdr:col>
      <xdr:colOff>304560</xdr:colOff>
      <xdr:row>6</xdr:row>
      <xdr:rowOff>109440</xdr:rowOff>
    </xdr:to>
    <xdr:sp>
      <xdr:nvSpPr>
        <xdr:cNvPr id="64" name="CustomShape 1"/>
        <xdr:cNvSpPr/>
      </xdr:nvSpPr>
      <xdr:spPr>
        <a:xfrm>
          <a:off x="9688680" y="1028520"/>
          <a:ext cx="304560" cy="706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0</xdr:colOff>
      <xdr:row>1</xdr:row>
      <xdr:rowOff>0</xdr:rowOff>
    </xdr:from>
    <xdr:to>
      <xdr:col>14</xdr:col>
      <xdr:colOff>304560</xdr:colOff>
      <xdr:row>5</xdr:row>
      <xdr:rowOff>33120</xdr:rowOff>
    </xdr:to>
    <xdr:sp>
      <xdr:nvSpPr>
        <xdr:cNvPr id="65" name="CustomShape 1"/>
        <xdr:cNvSpPr/>
      </xdr:nvSpPr>
      <xdr:spPr>
        <a:xfrm>
          <a:off x="9688680" y="393480"/>
          <a:ext cx="304560" cy="1062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90</xdr:row>
      <xdr:rowOff>0</xdr:rowOff>
    </xdr:from>
    <xdr:to>
      <xdr:col>4</xdr:col>
      <xdr:colOff>304560</xdr:colOff>
      <xdr:row>94</xdr:row>
      <xdr:rowOff>84240</xdr:rowOff>
    </xdr:to>
    <xdr:sp>
      <xdr:nvSpPr>
        <xdr:cNvPr id="66" name="CustomShape 1"/>
        <xdr:cNvSpPr/>
      </xdr:nvSpPr>
      <xdr:spPr>
        <a:xfrm>
          <a:off x="2643480" y="20700720"/>
          <a:ext cx="304560" cy="1417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90</xdr:row>
      <xdr:rowOff>0</xdr:rowOff>
    </xdr:from>
    <xdr:to>
      <xdr:col>4</xdr:col>
      <xdr:colOff>304560</xdr:colOff>
      <xdr:row>94</xdr:row>
      <xdr:rowOff>84240</xdr:rowOff>
    </xdr:to>
    <xdr:sp>
      <xdr:nvSpPr>
        <xdr:cNvPr id="67" name="CustomShape 1"/>
        <xdr:cNvSpPr/>
      </xdr:nvSpPr>
      <xdr:spPr>
        <a:xfrm>
          <a:off x="2643480" y="20700720"/>
          <a:ext cx="304560" cy="1417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93</xdr:row>
      <xdr:rowOff>0</xdr:rowOff>
    </xdr:from>
    <xdr:to>
      <xdr:col>4</xdr:col>
      <xdr:colOff>304560</xdr:colOff>
      <xdr:row>96</xdr:row>
      <xdr:rowOff>97200</xdr:rowOff>
    </xdr:to>
    <xdr:sp>
      <xdr:nvSpPr>
        <xdr:cNvPr id="68" name="CustomShape 1"/>
        <xdr:cNvSpPr/>
      </xdr:nvSpPr>
      <xdr:spPr>
        <a:xfrm>
          <a:off x="2643480" y="21729600"/>
          <a:ext cx="304560" cy="808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91</xdr:row>
      <xdr:rowOff>0</xdr:rowOff>
    </xdr:from>
    <xdr:to>
      <xdr:col>4</xdr:col>
      <xdr:colOff>304560</xdr:colOff>
      <xdr:row>95</xdr:row>
      <xdr:rowOff>20520</xdr:rowOff>
    </xdr:to>
    <xdr:sp>
      <xdr:nvSpPr>
        <xdr:cNvPr id="69" name="CustomShape 1"/>
        <xdr:cNvSpPr/>
      </xdr:nvSpPr>
      <xdr:spPr>
        <a:xfrm>
          <a:off x="2643480" y="21094560"/>
          <a:ext cx="304560" cy="1163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90</xdr:row>
      <xdr:rowOff>0</xdr:rowOff>
    </xdr:from>
    <xdr:to>
      <xdr:col>4</xdr:col>
      <xdr:colOff>304560</xdr:colOff>
      <xdr:row>95</xdr:row>
      <xdr:rowOff>96840</xdr:rowOff>
    </xdr:to>
    <xdr:sp>
      <xdr:nvSpPr>
        <xdr:cNvPr id="70" name="CustomShape 1"/>
        <xdr:cNvSpPr/>
      </xdr:nvSpPr>
      <xdr:spPr>
        <a:xfrm>
          <a:off x="2643480" y="20700720"/>
          <a:ext cx="304560" cy="163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90</xdr:row>
      <xdr:rowOff>0</xdr:rowOff>
    </xdr:from>
    <xdr:to>
      <xdr:col>4</xdr:col>
      <xdr:colOff>304560</xdr:colOff>
      <xdr:row>95</xdr:row>
      <xdr:rowOff>96840</xdr:rowOff>
    </xdr:to>
    <xdr:sp>
      <xdr:nvSpPr>
        <xdr:cNvPr id="71" name="CustomShape 1"/>
        <xdr:cNvSpPr/>
      </xdr:nvSpPr>
      <xdr:spPr>
        <a:xfrm>
          <a:off x="2643480" y="20700720"/>
          <a:ext cx="304560" cy="163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93</xdr:row>
      <xdr:rowOff>0</xdr:rowOff>
    </xdr:from>
    <xdr:to>
      <xdr:col>4</xdr:col>
      <xdr:colOff>304560</xdr:colOff>
      <xdr:row>95</xdr:row>
      <xdr:rowOff>198360</xdr:rowOff>
    </xdr:to>
    <xdr:sp>
      <xdr:nvSpPr>
        <xdr:cNvPr id="72" name="CustomShape 1"/>
        <xdr:cNvSpPr/>
      </xdr:nvSpPr>
      <xdr:spPr>
        <a:xfrm>
          <a:off x="2643480" y="21729600"/>
          <a:ext cx="304560" cy="706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91</xdr:row>
      <xdr:rowOff>0</xdr:rowOff>
    </xdr:from>
    <xdr:to>
      <xdr:col>4</xdr:col>
      <xdr:colOff>304560</xdr:colOff>
      <xdr:row>94</xdr:row>
      <xdr:rowOff>122400</xdr:rowOff>
    </xdr:to>
    <xdr:sp>
      <xdr:nvSpPr>
        <xdr:cNvPr id="73" name="CustomShape 1"/>
        <xdr:cNvSpPr/>
      </xdr:nvSpPr>
      <xdr:spPr>
        <a:xfrm>
          <a:off x="2643480" y="21094560"/>
          <a:ext cx="304560" cy="1062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0</xdr:colOff>
      <xdr:row>0</xdr:row>
      <xdr:rowOff>0</xdr:rowOff>
    </xdr:from>
    <xdr:to>
      <xdr:col>4</xdr:col>
      <xdr:colOff>304560</xdr:colOff>
      <xdr:row>2</xdr:row>
      <xdr:rowOff>198360</xdr:rowOff>
    </xdr:to>
    <xdr:sp>
      <xdr:nvSpPr>
        <xdr:cNvPr id="74" name="CustomShape 1"/>
        <xdr:cNvSpPr/>
      </xdr:nvSpPr>
      <xdr:spPr>
        <a:xfrm>
          <a:off x="2721600" y="0"/>
          <a:ext cx="304560" cy="896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304560</xdr:colOff>
      <xdr:row>2</xdr:row>
      <xdr:rowOff>198360</xdr:rowOff>
    </xdr:to>
    <xdr:sp>
      <xdr:nvSpPr>
        <xdr:cNvPr id="75" name="CustomShape 1"/>
        <xdr:cNvSpPr/>
      </xdr:nvSpPr>
      <xdr:spPr>
        <a:xfrm>
          <a:off x="2721600" y="0"/>
          <a:ext cx="304560" cy="896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3</xdr:row>
      <xdr:rowOff>360</xdr:rowOff>
    </xdr:from>
    <xdr:to>
      <xdr:col>4</xdr:col>
      <xdr:colOff>304560</xdr:colOff>
      <xdr:row>5</xdr:row>
      <xdr:rowOff>198720</xdr:rowOff>
    </xdr:to>
    <xdr:sp>
      <xdr:nvSpPr>
        <xdr:cNvPr id="76" name="CustomShape 1"/>
        <xdr:cNvSpPr/>
      </xdr:nvSpPr>
      <xdr:spPr>
        <a:xfrm>
          <a:off x="2721600" y="1028880"/>
          <a:ext cx="304560" cy="706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1</xdr:row>
      <xdr:rowOff>360</xdr:rowOff>
    </xdr:from>
    <xdr:to>
      <xdr:col>4</xdr:col>
      <xdr:colOff>304560</xdr:colOff>
      <xdr:row>3</xdr:row>
      <xdr:rowOff>198720</xdr:rowOff>
    </xdr:to>
    <xdr:sp>
      <xdr:nvSpPr>
        <xdr:cNvPr id="77" name="CustomShape 1"/>
        <xdr:cNvSpPr/>
      </xdr:nvSpPr>
      <xdr:spPr>
        <a:xfrm>
          <a:off x="2721600" y="393840"/>
          <a:ext cx="304560" cy="833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304560</xdr:colOff>
      <xdr:row>3</xdr:row>
      <xdr:rowOff>84240</xdr:rowOff>
    </xdr:to>
    <xdr:sp>
      <xdr:nvSpPr>
        <xdr:cNvPr id="78" name="CustomShape 1"/>
        <xdr:cNvSpPr/>
      </xdr:nvSpPr>
      <xdr:spPr>
        <a:xfrm>
          <a:off x="2721600" y="0"/>
          <a:ext cx="304560" cy="1112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304560</xdr:colOff>
      <xdr:row>3</xdr:row>
      <xdr:rowOff>84240</xdr:rowOff>
    </xdr:to>
    <xdr:sp>
      <xdr:nvSpPr>
        <xdr:cNvPr id="79" name="CustomShape 1"/>
        <xdr:cNvSpPr/>
      </xdr:nvSpPr>
      <xdr:spPr>
        <a:xfrm>
          <a:off x="2721600" y="0"/>
          <a:ext cx="304560" cy="1112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3</xdr:row>
      <xdr:rowOff>360</xdr:rowOff>
    </xdr:from>
    <xdr:to>
      <xdr:col>4</xdr:col>
      <xdr:colOff>304560</xdr:colOff>
      <xdr:row>5</xdr:row>
      <xdr:rowOff>97200</xdr:rowOff>
    </xdr:to>
    <xdr:sp>
      <xdr:nvSpPr>
        <xdr:cNvPr id="80" name="CustomShape 1"/>
        <xdr:cNvSpPr/>
      </xdr:nvSpPr>
      <xdr:spPr>
        <a:xfrm>
          <a:off x="2721600" y="1028880"/>
          <a:ext cx="304560" cy="604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0</xdr:colOff>
      <xdr:row>1</xdr:row>
      <xdr:rowOff>360</xdr:rowOff>
    </xdr:from>
    <xdr:to>
      <xdr:col>4</xdr:col>
      <xdr:colOff>304560</xdr:colOff>
      <xdr:row>3</xdr:row>
      <xdr:rowOff>97200</xdr:rowOff>
    </xdr:to>
    <xdr:sp>
      <xdr:nvSpPr>
        <xdr:cNvPr id="81" name="CustomShape 1"/>
        <xdr:cNvSpPr/>
      </xdr:nvSpPr>
      <xdr:spPr>
        <a:xfrm>
          <a:off x="2721600" y="393840"/>
          <a:ext cx="304560" cy="731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drawing" Target="../drawings/drawing16.x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drawing" Target="../drawings/drawing17.x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drawing" Target="../drawings/drawing18.xml"/>
</Relationships>
</file>

<file path=xl/worksheets/_rels/sheet19.xml.rels><?xml version="1.0" encoding="UTF-8"?>
<Relationships xmlns="http://schemas.openxmlformats.org/package/2006/relationships"><Relationship Id="rId1" Type="http://schemas.openxmlformats.org/officeDocument/2006/relationships/drawing" Target="../drawings/drawing19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drawing" Target="../drawings/drawing20.xml"/>
</Relationships>
</file>

<file path=xl/worksheets/_rels/sheet21.xml.rels><?xml version="1.0" encoding="UTF-8"?>
<Relationships xmlns="http://schemas.openxmlformats.org/package/2006/relationships"><Relationship Id="rId1" Type="http://schemas.openxmlformats.org/officeDocument/2006/relationships/drawing" Target="../drawings/drawing21.xml"/>
</Relationships>
</file>

<file path=xl/worksheets/_rels/sheet22.xml.rels><?xml version="1.0" encoding="UTF-8"?>
<Relationships xmlns="http://schemas.openxmlformats.org/package/2006/relationships"><Relationship Id="rId1" Type="http://schemas.openxmlformats.org/officeDocument/2006/relationships/drawing" Target="../drawings/drawing22.xm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drawing" Target="../drawings/drawing23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45" activeCellId="0" sqref="I45"/>
    </sheetView>
  </sheetViews>
  <sheetFormatPr defaultRowHeight="16" zeroHeight="false" outlineLevelRow="0" outlineLevelCol="0"/>
  <cols>
    <col collapsed="false" customWidth="true" hidden="false" outlineLevel="0" max="1025" min="1" style="0" width="10.61"/>
  </cols>
  <sheetData>
    <row r="1" customFormat="false" ht="56" hidden="false" customHeight="true" outlineLevel="0" collapsed="false">
      <c r="G1" s="1" t="s">
        <v>0</v>
      </c>
    </row>
    <row r="2" customFormat="false" ht="31" hidden="false" customHeight="false" outlineLevel="0" collapsed="false">
      <c r="A2" s="2" t="s">
        <v>1</v>
      </c>
      <c r="B2" s="2"/>
      <c r="C2" s="2"/>
      <c r="D2" s="2"/>
      <c r="E2" s="2"/>
      <c r="F2" s="2"/>
      <c r="G2" s="2"/>
    </row>
    <row r="4" customFormat="false" ht="26" hidden="false" customHeight="false" outlineLevel="0" collapsed="false">
      <c r="A4" s="3" t="s">
        <v>2</v>
      </c>
      <c r="B4" s="3"/>
      <c r="C4" s="3"/>
      <c r="D4" s="3"/>
      <c r="E4" s="3"/>
      <c r="F4" s="3"/>
      <c r="G4" s="3"/>
    </row>
    <row r="5" customFormat="false" ht="101" hidden="false" customHeight="true" outlineLevel="0" collapsed="false">
      <c r="A5" s="4" t="s">
        <v>3</v>
      </c>
      <c r="B5" s="4"/>
      <c r="C5" s="4"/>
      <c r="D5" s="4"/>
      <c r="E5" s="4"/>
      <c r="F5" s="4"/>
      <c r="G5" s="4"/>
    </row>
    <row r="44" customFormat="false" ht="37" hidden="false" customHeight="false" outlineLevel="0" collapsed="false">
      <c r="A44" s="5" t="s">
        <v>4</v>
      </c>
      <c r="B44" s="5"/>
      <c r="C44" s="5"/>
      <c r="D44" s="5"/>
      <c r="E44" s="5"/>
      <c r="F44" s="5"/>
      <c r="G44" s="5"/>
    </row>
    <row r="46" customFormat="false" ht="16" hidden="false" customHeight="true" outlineLevel="0" collapsed="false">
      <c r="A46" s="6"/>
      <c r="B46" s="6"/>
      <c r="C46" s="6"/>
      <c r="D46" s="6"/>
      <c r="E46" s="6"/>
      <c r="F46" s="6"/>
      <c r="G46" s="6"/>
      <c r="H46" s="6"/>
    </row>
  </sheetData>
  <mergeCells count="4">
    <mergeCell ref="A2:G2"/>
    <mergeCell ref="A4:G4"/>
    <mergeCell ref="A5:G5"/>
    <mergeCell ref="A44:G44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5" activeCellId="0" sqref="N15"/>
    </sheetView>
  </sheetViews>
  <sheetFormatPr defaultRowHeight="16" zeroHeight="false" outlineLevelRow="0" outlineLevelCol="0"/>
  <cols>
    <col collapsed="false" customWidth="true" hidden="false" outlineLevel="0" max="1" min="1" style="0" width="6.33"/>
    <col collapsed="false" customWidth="true" hidden="false" outlineLevel="0" max="2" min="2" style="0" width="4.83"/>
    <col collapsed="false" customWidth="true" hidden="false" outlineLevel="0" max="3" min="3" style="0" width="10"/>
    <col collapsed="false" customWidth="true" hidden="false" outlineLevel="0" max="4" min="4" style="0" width="12.67"/>
    <col collapsed="false" customWidth="true" hidden="false" outlineLevel="0" max="5" min="5" style="0" width="9.16"/>
    <col collapsed="false" customWidth="true" hidden="false" outlineLevel="0" max="6" min="6" style="0" width="14"/>
    <col collapsed="false" customWidth="true" hidden="false" outlineLevel="0" max="7" min="7" style="0" width="6.51"/>
    <col collapsed="false" customWidth="true" hidden="false" outlineLevel="0" max="10" min="8" style="0" width="6.16"/>
    <col collapsed="false" customWidth="true" hidden="false" outlineLevel="0" max="1025" min="11" style="0" width="10.61"/>
  </cols>
  <sheetData>
    <row r="1" customFormat="false" ht="31" hidden="false" customHeight="false" outlineLevel="0" collapsed="false">
      <c r="A1" s="2" t="s">
        <v>1</v>
      </c>
      <c r="B1" s="2"/>
      <c r="C1" s="2"/>
      <c r="D1" s="2"/>
      <c r="E1" s="2"/>
      <c r="F1" s="2"/>
      <c r="G1" s="2"/>
      <c r="K1" s="2" t="s">
        <v>1</v>
      </c>
      <c r="L1" s="2"/>
      <c r="M1" s="2"/>
      <c r="N1" s="2"/>
      <c r="O1" s="2"/>
      <c r="P1" s="2"/>
      <c r="Q1" s="2"/>
    </row>
    <row r="3" customFormat="false" ht="26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K3" s="3" t="s">
        <v>2</v>
      </c>
      <c r="L3" s="3"/>
      <c r="M3" s="3"/>
      <c r="N3" s="3"/>
      <c r="O3" s="3"/>
      <c r="P3" s="3"/>
      <c r="Q3" s="3"/>
    </row>
    <row r="4" customFormat="false" ht="24" hidden="false" customHeight="false" outlineLevel="0" collapsed="false">
      <c r="C4" s="10"/>
      <c r="D4" s="10"/>
      <c r="E4" s="10"/>
      <c r="F4" s="10"/>
      <c r="G4" s="10"/>
      <c r="M4" s="10"/>
      <c r="N4" s="10"/>
      <c r="O4" s="10"/>
      <c r="P4" s="10"/>
      <c r="Q4" s="10"/>
    </row>
    <row r="5" customFormat="false" ht="16" hidden="false" customHeight="false" outlineLevel="0" collapsed="false">
      <c r="A5" s="11" t="s">
        <v>262</v>
      </c>
      <c r="B5" s="12"/>
      <c r="E5" s="13"/>
      <c r="F5" s="13"/>
      <c r="K5" s="11" t="s">
        <v>263</v>
      </c>
      <c r="L5" s="12"/>
      <c r="O5" s="13"/>
      <c r="P5" s="13"/>
    </row>
    <row r="6" customFormat="false" ht="16" hidden="false" customHeight="false" outlineLevel="0" collapsed="false">
      <c r="A6" s="130"/>
      <c r="B6" s="130"/>
      <c r="C6" s="130"/>
      <c r="D6" s="130"/>
      <c r="E6" s="130"/>
      <c r="F6" s="130"/>
      <c r="G6" s="130"/>
      <c r="K6" s="130"/>
      <c r="L6" s="130"/>
      <c r="M6" s="130"/>
      <c r="N6" s="130"/>
      <c r="O6" s="130"/>
      <c r="P6" s="130"/>
      <c r="Q6" s="130"/>
    </row>
    <row r="7" customFormat="false" ht="16" hidden="false" customHeight="false" outlineLevel="0" collapsed="false">
      <c r="A7" s="30" t="s">
        <v>264</v>
      </c>
      <c r="B7" s="31" t="s">
        <v>18</v>
      </c>
      <c r="C7" s="31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1" t="s">
        <v>265</v>
      </c>
      <c r="I7" s="31"/>
      <c r="J7" s="31"/>
      <c r="K7" s="30" t="s">
        <v>264</v>
      </c>
      <c r="L7" s="31" t="s">
        <v>18</v>
      </c>
      <c r="M7" s="31" t="s">
        <v>19</v>
      </c>
      <c r="N7" s="31" t="s">
        <v>20</v>
      </c>
      <c r="O7" s="31" t="s">
        <v>21</v>
      </c>
      <c r="P7" s="31" t="s">
        <v>22</v>
      </c>
      <c r="Q7" s="31" t="s">
        <v>23</v>
      </c>
    </row>
    <row r="8" customFormat="false" ht="16" hidden="false" customHeight="false" outlineLevel="0" collapsed="false">
      <c r="A8" s="228" t="n">
        <v>1</v>
      </c>
      <c r="B8" s="82" t="n">
        <v>101</v>
      </c>
      <c r="C8" s="87" t="n">
        <v>10010166590</v>
      </c>
      <c r="D8" s="85" t="s">
        <v>230</v>
      </c>
      <c r="E8" s="85" t="s">
        <v>39</v>
      </c>
      <c r="F8" s="93" t="s">
        <v>61</v>
      </c>
      <c r="G8" s="228" t="s">
        <v>41</v>
      </c>
      <c r="H8" s="229" t="s">
        <v>266</v>
      </c>
      <c r="I8" s="229"/>
      <c r="J8" s="229"/>
      <c r="K8" s="228" t="n">
        <v>1</v>
      </c>
      <c r="L8" s="82" t="n">
        <v>105</v>
      </c>
      <c r="M8" s="87" t="n">
        <v>10009079382</v>
      </c>
      <c r="N8" s="85" t="s">
        <v>226</v>
      </c>
      <c r="O8" s="85" t="s">
        <v>219</v>
      </c>
      <c r="P8" s="85" t="s">
        <v>148</v>
      </c>
      <c r="Q8" s="228" t="s">
        <v>48</v>
      </c>
    </row>
    <row r="9" customFormat="false" ht="16" hidden="false" customHeight="false" outlineLevel="0" collapsed="false">
      <c r="A9" s="228" t="n">
        <v>2</v>
      </c>
      <c r="B9" s="82" t="n">
        <v>120</v>
      </c>
      <c r="C9" s="134" t="n">
        <v>10005953154</v>
      </c>
      <c r="D9" s="95" t="s">
        <v>235</v>
      </c>
      <c r="E9" s="85" t="s">
        <v>236</v>
      </c>
      <c r="F9" s="85" t="s">
        <v>148</v>
      </c>
      <c r="G9" s="228" t="s">
        <v>48</v>
      </c>
      <c r="H9" s="229" t="s">
        <v>267</v>
      </c>
      <c r="I9" s="229"/>
      <c r="J9" s="229"/>
      <c r="K9" s="228" t="n">
        <v>2</v>
      </c>
      <c r="L9" s="82" t="n">
        <v>112</v>
      </c>
      <c r="M9" s="137" t="n">
        <v>10005641037</v>
      </c>
      <c r="N9" s="138" t="s">
        <v>238</v>
      </c>
      <c r="O9" s="85" t="s">
        <v>239</v>
      </c>
      <c r="P9" s="85" t="s">
        <v>148</v>
      </c>
      <c r="Q9" s="228" t="s">
        <v>48</v>
      </c>
    </row>
    <row r="10" customFormat="false" ht="16" hidden="false" customHeight="false" outlineLevel="0" collapsed="false">
      <c r="A10" s="228" t="n">
        <v>3</v>
      </c>
      <c r="B10" s="82" t="n">
        <v>100</v>
      </c>
      <c r="C10" s="135" t="n">
        <v>10048100765</v>
      </c>
      <c r="D10" s="136" t="s">
        <v>237</v>
      </c>
      <c r="E10" s="136" t="s">
        <v>132</v>
      </c>
      <c r="F10" s="93" t="s">
        <v>61</v>
      </c>
      <c r="G10" s="228" t="s">
        <v>41</v>
      </c>
      <c r="H10" s="229" t="s">
        <v>268</v>
      </c>
      <c r="I10" s="229"/>
      <c r="J10" s="229"/>
      <c r="K10" s="228" t="n">
        <v>3</v>
      </c>
      <c r="L10" s="82" t="n">
        <v>120</v>
      </c>
      <c r="M10" s="134" t="n">
        <v>10005953154</v>
      </c>
      <c r="N10" s="95" t="s">
        <v>235</v>
      </c>
      <c r="O10" s="85" t="s">
        <v>236</v>
      </c>
      <c r="P10" s="85" t="s">
        <v>148</v>
      </c>
      <c r="Q10" s="228" t="s">
        <v>48</v>
      </c>
    </row>
    <row r="11" customFormat="false" ht="16" hidden="false" customHeight="false" outlineLevel="0" collapsed="false">
      <c r="A11" s="228" t="n">
        <v>4</v>
      </c>
      <c r="B11" s="82" t="n">
        <v>112</v>
      </c>
      <c r="C11" s="137" t="n">
        <v>10005641037</v>
      </c>
      <c r="D11" s="138" t="s">
        <v>238</v>
      </c>
      <c r="E11" s="85" t="s">
        <v>239</v>
      </c>
      <c r="F11" s="85" t="s">
        <v>148</v>
      </c>
      <c r="G11" s="228" t="s">
        <v>48</v>
      </c>
      <c r="H11" s="229" t="s">
        <v>269</v>
      </c>
      <c r="I11" s="229"/>
      <c r="J11" s="229"/>
      <c r="K11" s="228" t="n">
        <v>4</v>
      </c>
      <c r="L11" s="82" t="n">
        <v>96</v>
      </c>
      <c r="M11" s="131" t="n">
        <v>10004612534</v>
      </c>
      <c r="N11" s="93" t="s">
        <v>216</v>
      </c>
      <c r="O11" s="93" t="s">
        <v>217</v>
      </c>
      <c r="P11" s="93" t="s">
        <v>61</v>
      </c>
      <c r="Q11" s="228" t="s">
        <v>41</v>
      </c>
    </row>
    <row r="12" customFormat="false" ht="16" hidden="false" customHeight="false" outlineLevel="0" collapsed="false">
      <c r="A12" s="228" t="n">
        <v>5</v>
      </c>
      <c r="B12" s="82" t="n">
        <v>107</v>
      </c>
      <c r="C12" s="87" t="n">
        <v>10009176281</v>
      </c>
      <c r="D12" s="85" t="s">
        <v>214</v>
      </c>
      <c r="E12" s="85" t="s">
        <v>215</v>
      </c>
      <c r="F12" s="85" t="s">
        <v>148</v>
      </c>
      <c r="G12" s="228" t="s">
        <v>48</v>
      </c>
      <c r="H12" s="229" t="s">
        <v>270</v>
      </c>
      <c r="I12" s="229"/>
      <c r="J12" s="229"/>
      <c r="K12" s="228" t="n">
        <v>5</v>
      </c>
      <c r="L12" s="82" t="n">
        <v>100</v>
      </c>
      <c r="M12" s="135" t="n">
        <v>10048100765</v>
      </c>
      <c r="N12" s="136" t="s">
        <v>237</v>
      </c>
      <c r="O12" s="136" t="s">
        <v>132</v>
      </c>
      <c r="P12" s="93" t="s">
        <v>61</v>
      </c>
      <c r="Q12" s="228" t="s">
        <v>41</v>
      </c>
      <c r="T12" s="0" t="s">
        <v>143</v>
      </c>
    </row>
    <row r="13" customFormat="false" ht="16" hidden="false" customHeight="false" outlineLevel="0" collapsed="false">
      <c r="A13" s="228" t="n">
        <v>6</v>
      </c>
      <c r="B13" s="82" t="n">
        <v>105</v>
      </c>
      <c r="C13" s="87" t="n">
        <v>10009079382</v>
      </c>
      <c r="D13" s="85" t="s">
        <v>226</v>
      </c>
      <c r="E13" s="85" t="s">
        <v>219</v>
      </c>
      <c r="F13" s="85" t="s">
        <v>148</v>
      </c>
      <c r="G13" s="228" t="s">
        <v>48</v>
      </c>
      <c r="H13" s="229" t="s">
        <v>271</v>
      </c>
      <c r="I13" s="229"/>
      <c r="J13" s="229"/>
      <c r="K13" s="228" t="n">
        <v>6</v>
      </c>
      <c r="L13" s="82" t="n">
        <v>107</v>
      </c>
      <c r="M13" s="87" t="n">
        <v>10009176281</v>
      </c>
      <c r="N13" s="85" t="s">
        <v>214</v>
      </c>
      <c r="O13" s="85" t="s">
        <v>215</v>
      </c>
      <c r="P13" s="85" t="s">
        <v>148</v>
      </c>
      <c r="Q13" s="228" t="s">
        <v>48</v>
      </c>
    </row>
    <row r="14" customFormat="false" ht="16" hidden="false" customHeight="false" outlineLevel="0" collapsed="false">
      <c r="A14" s="228" t="n">
        <v>7</v>
      </c>
      <c r="B14" s="82" t="n">
        <v>108</v>
      </c>
      <c r="C14" s="87" t="n">
        <v>10006902239</v>
      </c>
      <c r="D14" s="85" t="s">
        <v>227</v>
      </c>
      <c r="E14" s="85" t="s">
        <v>228</v>
      </c>
      <c r="F14" s="85" t="s">
        <v>148</v>
      </c>
      <c r="G14" s="228" t="s">
        <v>48</v>
      </c>
      <c r="H14" s="229" t="s">
        <v>272</v>
      </c>
      <c r="I14" s="229"/>
      <c r="J14" s="229"/>
      <c r="K14" s="228" t="n">
        <v>7</v>
      </c>
      <c r="L14" s="82" t="n">
        <v>101</v>
      </c>
      <c r="M14" s="87" t="n">
        <v>10010166590</v>
      </c>
      <c r="N14" s="85" t="s">
        <v>230</v>
      </c>
      <c r="O14" s="85" t="s">
        <v>39</v>
      </c>
      <c r="P14" s="93" t="s">
        <v>61</v>
      </c>
      <c r="Q14" s="228" t="s">
        <v>41</v>
      </c>
    </row>
    <row r="15" customFormat="false" ht="16" hidden="false" customHeight="false" outlineLevel="0" collapsed="false">
      <c r="A15" s="228" t="n">
        <v>8</v>
      </c>
      <c r="B15" s="82" t="n">
        <v>98</v>
      </c>
      <c r="C15" s="139" t="s">
        <v>240</v>
      </c>
      <c r="D15" s="85" t="s">
        <v>241</v>
      </c>
      <c r="E15" s="85" t="s">
        <v>242</v>
      </c>
      <c r="F15" s="93" t="s">
        <v>61</v>
      </c>
      <c r="G15" s="228" t="s">
        <v>41</v>
      </c>
      <c r="H15" s="229" t="s">
        <v>273</v>
      </c>
      <c r="I15" s="229"/>
      <c r="J15" s="229"/>
      <c r="K15" s="228" t="n">
        <v>8</v>
      </c>
      <c r="L15" s="82" t="n">
        <v>108</v>
      </c>
      <c r="M15" s="87" t="n">
        <v>10006902239</v>
      </c>
      <c r="N15" s="85" t="s">
        <v>227</v>
      </c>
      <c r="O15" s="85" t="s">
        <v>228</v>
      </c>
      <c r="P15" s="85" t="s">
        <v>148</v>
      </c>
      <c r="Q15" s="228" t="s">
        <v>48</v>
      </c>
    </row>
    <row r="16" customFormat="false" ht="16" hidden="false" customHeight="false" outlineLevel="0" collapsed="false">
      <c r="A16" s="228" t="n">
        <v>9</v>
      </c>
      <c r="B16" s="82" t="n">
        <v>96</v>
      </c>
      <c r="C16" s="131" t="n">
        <v>10004612534</v>
      </c>
      <c r="D16" s="93" t="s">
        <v>216</v>
      </c>
      <c r="E16" s="93" t="s">
        <v>217</v>
      </c>
      <c r="F16" s="93" t="s">
        <v>61</v>
      </c>
      <c r="G16" s="228" t="s">
        <v>41</v>
      </c>
      <c r="H16" s="229" t="s">
        <v>274</v>
      </c>
      <c r="I16" s="229"/>
      <c r="J16" s="229"/>
      <c r="K16" s="228" t="n">
        <v>9</v>
      </c>
      <c r="L16" s="82" t="n">
        <v>98</v>
      </c>
      <c r="M16" s="139" t="s">
        <v>240</v>
      </c>
      <c r="N16" s="85" t="s">
        <v>241</v>
      </c>
      <c r="O16" s="85" t="s">
        <v>242</v>
      </c>
      <c r="P16" s="93" t="s">
        <v>61</v>
      </c>
      <c r="Q16" s="228" t="s">
        <v>41</v>
      </c>
    </row>
    <row r="17" customFormat="false" ht="16" hidden="false" customHeight="false" outlineLevel="0" collapsed="false">
      <c r="A17" s="228" t="n">
        <v>10</v>
      </c>
      <c r="B17" s="82" t="n">
        <v>94</v>
      </c>
      <c r="C17" s="140" t="n">
        <v>10007294683</v>
      </c>
      <c r="D17" s="93" t="s">
        <v>243</v>
      </c>
      <c r="E17" s="93" t="s">
        <v>244</v>
      </c>
      <c r="F17" s="93" t="s">
        <v>61</v>
      </c>
      <c r="G17" s="228" t="s">
        <v>41</v>
      </c>
      <c r="H17" s="229" t="s">
        <v>275</v>
      </c>
      <c r="I17" s="229"/>
      <c r="J17" s="229"/>
      <c r="K17" s="228" t="n">
        <v>10</v>
      </c>
      <c r="L17" s="82" t="n">
        <v>94</v>
      </c>
      <c r="M17" s="140" t="n">
        <v>10007294683</v>
      </c>
      <c r="N17" s="93" t="s">
        <v>243</v>
      </c>
      <c r="O17" s="93" t="s">
        <v>244</v>
      </c>
      <c r="P17" s="93" t="s">
        <v>61</v>
      </c>
      <c r="Q17" s="228" t="s">
        <v>41</v>
      </c>
    </row>
    <row r="18" customFormat="false" ht="16" hidden="false" customHeight="false" outlineLevel="0" collapsed="false">
      <c r="A18" s="228" t="n">
        <v>11</v>
      </c>
      <c r="B18" s="82" t="n">
        <v>102</v>
      </c>
      <c r="C18" s="133" t="n">
        <v>10009903983</v>
      </c>
      <c r="D18" s="85" t="s">
        <v>222</v>
      </c>
      <c r="E18" s="85" t="s">
        <v>223</v>
      </c>
      <c r="F18" s="93" t="s">
        <v>224</v>
      </c>
      <c r="G18" s="228" t="s">
        <v>41</v>
      </c>
      <c r="H18" s="229" t="s">
        <v>276</v>
      </c>
      <c r="I18" s="229"/>
      <c r="J18" s="229"/>
      <c r="K18" s="228" t="n">
        <v>11</v>
      </c>
      <c r="L18" s="82" t="n">
        <v>102</v>
      </c>
      <c r="M18" s="133" t="n">
        <v>10009903983</v>
      </c>
      <c r="N18" s="85" t="s">
        <v>222</v>
      </c>
      <c r="O18" s="85" t="s">
        <v>223</v>
      </c>
      <c r="P18" s="93" t="s">
        <v>224</v>
      </c>
      <c r="Q18" s="228" t="s">
        <v>41</v>
      </c>
    </row>
    <row r="19" customFormat="false" ht="16" hidden="false" customHeight="false" outlineLevel="0" collapsed="false">
      <c r="A19" s="228" t="n">
        <v>12</v>
      </c>
      <c r="B19" s="82" t="n">
        <v>129</v>
      </c>
      <c r="C19" s="87" t="n">
        <v>10055137915</v>
      </c>
      <c r="D19" s="85" t="s">
        <v>277</v>
      </c>
      <c r="E19" s="85" t="s">
        <v>278</v>
      </c>
      <c r="F19" s="85" t="s">
        <v>118</v>
      </c>
      <c r="G19" s="160" t="s">
        <v>119</v>
      </c>
      <c r="H19" s="229" t="s">
        <v>279</v>
      </c>
      <c r="I19" s="229"/>
      <c r="J19" s="229"/>
      <c r="K19" s="228" t="n">
        <v>12</v>
      </c>
      <c r="L19" s="82" t="n">
        <v>129</v>
      </c>
      <c r="M19" s="87" t="n">
        <v>10055137915</v>
      </c>
      <c r="N19" s="85" t="s">
        <v>277</v>
      </c>
      <c r="O19" s="85" t="s">
        <v>278</v>
      </c>
      <c r="P19" s="85" t="s">
        <v>118</v>
      </c>
      <c r="Q19" s="160" t="s">
        <v>119</v>
      </c>
    </row>
    <row r="20" customFormat="false" ht="16" hidden="false" customHeight="false" outlineLevel="0" collapsed="false">
      <c r="A20" s="228" t="n">
        <v>13</v>
      </c>
      <c r="B20" s="82" t="n">
        <v>121</v>
      </c>
      <c r="C20" s="87" t="n">
        <v>10051443629</v>
      </c>
      <c r="D20" s="85" t="s">
        <v>220</v>
      </c>
      <c r="E20" s="85" t="s">
        <v>221</v>
      </c>
      <c r="F20" s="85" t="s">
        <v>148</v>
      </c>
      <c r="G20" s="228" t="s">
        <v>48</v>
      </c>
      <c r="H20" s="229" t="s">
        <v>280</v>
      </c>
      <c r="I20" s="229"/>
      <c r="J20" s="229"/>
      <c r="K20" s="228" t="n">
        <v>13</v>
      </c>
      <c r="L20" s="82" t="n">
        <v>121</v>
      </c>
      <c r="M20" s="87" t="n">
        <v>10051443629</v>
      </c>
      <c r="N20" s="85" t="s">
        <v>220</v>
      </c>
      <c r="O20" s="85" t="s">
        <v>221</v>
      </c>
      <c r="P20" s="85" t="s">
        <v>148</v>
      </c>
      <c r="Q20" s="228" t="s">
        <v>48</v>
      </c>
    </row>
    <row r="21" customFormat="false" ht="16" hidden="false" customHeight="false" outlineLevel="0" collapsed="false">
      <c r="A21" s="228" t="n">
        <v>14</v>
      </c>
      <c r="B21" s="82" t="n">
        <v>123</v>
      </c>
      <c r="C21" s="87" t="n">
        <v>10054250060</v>
      </c>
      <c r="D21" s="85" t="s">
        <v>229</v>
      </c>
      <c r="E21" s="85" t="s">
        <v>219</v>
      </c>
      <c r="F21" s="85" t="s">
        <v>148</v>
      </c>
      <c r="G21" s="228" t="s">
        <v>48</v>
      </c>
      <c r="H21" s="229" t="s">
        <v>281</v>
      </c>
      <c r="I21" s="229"/>
      <c r="J21" s="229"/>
      <c r="K21" s="228" t="n">
        <v>14</v>
      </c>
      <c r="L21" s="82" t="n">
        <v>123</v>
      </c>
      <c r="M21" s="87" t="n">
        <v>10054250060</v>
      </c>
      <c r="N21" s="85" t="s">
        <v>229</v>
      </c>
      <c r="O21" s="85" t="s">
        <v>219</v>
      </c>
      <c r="P21" s="85" t="s">
        <v>148</v>
      </c>
      <c r="Q21" s="228" t="s">
        <v>48</v>
      </c>
    </row>
    <row r="22" customFormat="false" ht="16" hidden="false" customHeight="false" outlineLevel="0" collapsed="false">
      <c r="A22" s="228" t="n">
        <v>15</v>
      </c>
      <c r="B22" s="82" t="n">
        <v>99</v>
      </c>
      <c r="C22" s="133" t="n">
        <v>10007535365</v>
      </c>
      <c r="D22" s="85" t="s">
        <v>231</v>
      </c>
      <c r="E22" s="85" t="s">
        <v>232</v>
      </c>
      <c r="F22" s="93" t="s">
        <v>224</v>
      </c>
      <c r="G22" s="228" t="s">
        <v>41</v>
      </c>
      <c r="H22" s="229" t="s">
        <v>282</v>
      </c>
      <c r="I22" s="229"/>
      <c r="J22" s="229"/>
      <c r="K22" s="228" t="n">
        <v>15</v>
      </c>
      <c r="L22" s="82" t="n">
        <v>99</v>
      </c>
      <c r="M22" s="133" t="n">
        <v>10007535365</v>
      </c>
      <c r="N22" s="85" t="s">
        <v>231</v>
      </c>
      <c r="O22" s="85" t="s">
        <v>232</v>
      </c>
      <c r="P22" s="93" t="s">
        <v>224</v>
      </c>
      <c r="Q22" s="228" t="s">
        <v>41</v>
      </c>
    </row>
    <row r="23" customFormat="false" ht="16" hidden="false" customHeight="false" outlineLevel="0" collapsed="false">
      <c r="A23" s="228" t="n">
        <v>16</v>
      </c>
      <c r="B23" s="82" t="n">
        <v>124</v>
      </c>
      <c r="C23" s="87" t="n">
        <v>10010850644</v>
      </c>
      <c r="D23" s="85" t="s">
        <v>218</v>
      </c>
      <c r="E23" s="85" t="s">
        <v>219</v>
      </c>
      <c r="F23" s="85" t="s">
        <v>148</v>
      </c>
      <c r="G23" s="228" t="s">
        <v>48</v>
      </c>
      <c r="H23" s="229" t="s">
        <v>283</v>
      </c>
      <c r="I23" s="229"/>
      <c r="J23" s="229"/>
      <c r="K23" s="228" t="n">
        <v>16</v>
      </c>
      <c r="L23" s="82" t="n">
        <v>124</v>
      </c>
      <c r="M23" s="87" t="n">
        <v>10010850644</v>
      </c>
      <c r="N23" s="85" t="s">
        <v>218</v>
      </c>
      <c r="O23" s="85" t="s">
        <v>219</v>
      </c>
      <c r="P23" s="85" t="s">
        <v>148</v>
      </c>
      <c r="Q23" s="228" t="s">
        <v>48</v>
      </c>
    </row>
    <row r="24" customFormat="false" ht="16" hidden="false" customHeight="false" outlineLevel="0" collapsed="false">
      <c r="A24" s="228" t="n">
        <v>17</v>
      </c>
      <c r="B24" s="82" t="n">
        <v>195</v>
      </c>
      <c r="C24" s="140" t="n">
        <v>10046312632</v>
      </c>
      <c r="D24" s="85" t="s">
        <v>59</v>
      </c>
      <c r="E24" s="85" t="s">
        <v>60</v>
      </c>
      <c r="F24" s="93" t="s">
        <v>61</v>
      </c>
      <c r="G24" s="228" t="s">
        <v>48</v>
      </c>
      <c r="H24" s="229" t="s">
        <v>284</v>
      </c>
      <c r="I24" s="229"/>
      <c r="J24" s="229"/>
      <c r="K24" s="228" t="n">
        <v>17</v>
      </c>
      <c r="L24" s="82" t="n">
        <v>195</v>
      </c>
      <c r="M24" s="140" t="n">
        <v>10046312632</v>
      </c>
      <c r="N24" s="85" t="s">
        <v>59</v>
      </c>
      <c r="O24" s="85" t="s">
        <v>60</v>
      </c>
      <c r="P24" s="93" t="s">
        <v>61</v>
      </c>
      <c r="Q24" s="228" t="s">
        <v>48</v>
      </c>
    </row>
    <row r="25" customFormat="false" ht="16" hidden="false" customHeight="false" outlineLevel="0" collapsed="false">
      <c r="A25" s="228" t="n">
        <v>18</v>
      </c>
      <c r="B25" s="82" t="n">
        <v>95</v>
      </c>
      <c r="C25" s="87" t="n">
        <v>10008950858</v>
      </c>
      <c r="D25" s="93" t="s">
        <v>233</v>
      </c>
      <c r="E25" s="93" t="s">
        <v>60</v>
      </c>
      <c r="F25" s="93" t="s">
        <v>61</v>
      </c>
      <c r="G25" s="228" t="s">
        <v>41</v>
      </c>
      <c r="H25" s="229" t="s">
        <v>62</v>
      </c>
      <c r="I25" s="229"/>
      <c r="J25" s="229"/>
      <c r="K25" s="228" t="n">
        <v>18</v>
      </c>
      <c r="L25" s="82" t="n">
        <v>95</v>
      </c>
      <c r="M25" s="87" t="n">
        <v>10008950858</v>
      </c>
      <c r="N25" s="93" t="s">
        <v>233</v>
      </c>
      <c r="O25" s="93" t="s">
        <v>60</v>
      </c>
      <c r="P25" s="93" t="s">
        <v>61</v>
      </c>
      <c r="Q25" s="228" t="s">
        <v>41</v>
      </c>
    </row>
    <row r="27" customFormat="false" ht="16" hidden="false" customHeight="false" outlineLevel="0" collapsed="false">
      <c r="A27" s="0" t="s">
        <v>285</v>
      </c>
    </row>
    <row r="28" customFormat="false" ht="16" hidden="false" customHeight="false" outlineLevel="0" collapsed="false">
      <c r="A28" s="30"/>
      <c r="B28" s="31" t="s">
        <v>18</v>
      </c>
      <c r="C28" s="31" t="s">
        <v>19</v>
      </c>
      <c r="D28" s="31" t="s">
        <v>20</v>
      </c>
      <c r="E28" s="31" t="s">
        <v>21</v>
      </c>
      <c r="F28" s="31" t="s">
        <v>22</v>
      </c>
      <c r="G28" s="31" t="s">
        <v>23</v>
      </c>
      <c r="H28" s="230"/>
      <c r="I28" s="230"/>
      <c r="J28" s="230"/>
    </row>
    <row r="29" customFormat="false" ht="29" hidden="false" customHeight="false" outlineLevel="0" collapsed="false">
      <c r="A29" s="231" t="s">
        <v>168</v>
      </c>
      <c r="B29" s="232"/>
      <c r="C29" s="232"/>
      <c r="D29" s="232"/>
      <c r="E29" s="232"/>
      <c r="F29" s="232"/>
      <c r="G29" s="232"/>
      <c r="H29" s="232"/>
      <c r="I29" s="232"/>
      <c r="J29" s="232"/>
    </row>
    <row r="30" customFormat="false" ht="16" hidden="false" customHeight="false" outlineLevel="0" collapsed="false">
      <c r="B30" s="92" t="n">
        <f aca="false">B8</f>
        <v>101</v>
      </c>
      <c r="C30" s="133" t="n">
        <f aca="false">C8</f>
        <v>10010166590</v>
      </c>
      <c r="D30" s="92" t="str">
        <f aca="false">D8</f>
        <v>ČECHMAN</v>
      </c>
      <c r="E30" s="92" t="str">
        <f aca="false">E8</f>
        <v>Martin</v>
      </c>
      <c r="F30" s="92" t="str">
        <f aca="false">F8</f>
        <v>Dukla Brno</v>
      </c>
      <c r="G30" s="92" t="str">
        <f aca="false">G8</f>
        <v>CZE</v>
      </c>
      <c r="H30" s="233" t="n">
        <v>11.86</v>
      </c>
      <c r="I30" s="104"/>
      <c r="J30" s="104"/>
    </row>
    <row r="31" customFormat="false" ht="16" hidden="false" customHeight="false" outlineLevel="0" collapsed="false">
      <c r="B31" s="92" t="n">
        <f aca="false">B23</f>
        <v>124</v>
      </c>
      <c r="C31" s="133" t="n">
        <f aca="false">C23</f>
        <v>10010850644</v>
      </c>
      <c r="D31" s="92" t="str">
        <f aca="false">D23</f>
        <v>MILEK</v>
      </c>
      <c r="E31" s="92" t="str">
        <f aca="false">E23</f>
        <v>Mateusz</v>
      </c>
      <c r="F31" s="92" t="str">
        <f aca="false">F23</f>
        <v>Poland</v>
      </c>
      <c r="G31" s="92" t="str">
        <f aca="false">G23</f>
        <v>POL</v>
      </c>
    </row>
    <row r="32" customFormat="false" ht="18" hidden="false" customHeight="true" outlineLevel="0" collapsed="false">
      <c r="A32" s="231" t="s">
        <v>169</v>
      </c>
      <c r="C32" s="80"/>
    </row>
    <row r="33" customFormat="false" ht="16" hidden="false" customHeight="false" outlineLevel="0" collapsed="false">
      <c r="B33" s="92" t="n">
        <f aca="false">B9</f>
        <v>120</v>
      </c>
      <c r="C33" s="133" t="n">
        <f aca="false">C9</f>
        <v>10005953154</v>
      </c>
      <c r="D33" s="92" t="str">
        <f aca="false">D9</f>
        <v>SARNECKI</v>
      </c>
      <c r="E33" s="92" t="str">
        <f aca="false">E9</f>
        <v>Rafał</v>
      </c>
      <c r="F33" s="92" t="str">
        <f aca="false">F9</f>
        <v>Poland</v>
      </c>
      <c r="G33" s="92" t="str">
        <f aca="false">G9</f>
        <v>POL</v>
      </c>
      <c r="H33" s="233" t="n">
        <v>11.22</v>
      </c>
      <c r="I33" s="104"/>
      <c r="J33" s="104"/>
    </row>
    <row r="34" customFormat="false" ht="16" hidden="false" customHeight="false" outlineLevel="0" collapsed="false">
      <c r="B34" s="92" t="n">
        <f aca="false">B22</f>
        <v>99</v>
      </c>
      <c r="C34" s="133" t="n">
        <f aca="false">C22</f>
        <v>10007535365</v>
      </c>
      <c r="D34" s="92" t="str">
        <f aca="false">D22</f>
        <v>TOPINKA</v>
      </c>
      <c r="E34" s="92" t="str">
        <f aca="false">E22</f>
        <v>Dominik</v>
      </c>
      <c r="F34" s="92" t="str">
        <f aca="false">F22</f>
        <v>Bikrosklub Řepy</v>
      </c>
      <c r="G34" s="92" t="str">
        <f aca="false">G22</f>
        <v>CZE</v>
      </c>
    </row>
    <row r="35" customFormat="false" ht="18" hidden="false" customHeight="true" outlineLevel="0" collapsed="false">
      <c r="A35" s="231" t="s">
        <v>286</v>
      </c>
      <c r="C35" s="80"/>
    </row>
    <row r="36" customFormat="false" ht="16" hidden="false" customHeight="false" outlineLevel="0" collapsed="false">
      <c r="B36" s="92" t="n">
        <f aca="false">B10</f>
        <v>100</v>
      </c>
      <c r="C36" s="133" t="n">
        <f aca="false">C10</f>
        <v>10048100765</v>
      </c>
      <c r="D36" s="92" t="str">
        <f aca="false">D10</f>
        <v>ŠŤASTNÝ</v>
      </c>
      <c r="E36" s="92" t="str">
        <f aca="false">E10</f>
        <v>Jakub</v>
      </c>
      <c r="F36" s="92" t="str">
        <f aca="false">F10</f>
        <v>Dukla Brno</v>
      </c>
      <c r="G36" s="92" t="str">
        <f aca="false">G10</f>
        <v>CZE</v>
      </c>
      <c r="H36" s="233" t="n">
        <v>11.11</v>
      </c>
      <c r="I36" s="104"/>
      <c r="J36" s="104"/>
    </row>
    <row r="37" customFormat="false" ht="16" hidden="false" customHeight="false" outlineLevel="0" collapsed="false">
      <c r="B37" s="92" t="n">
        <f aca="false">B21</f>
        <v>123</v>
      </c>
      <c r="C37" s="133" t="n">
        <f aca="false">C21</f>
        <v>10054250060</v>
      </c>
      <c r="D37" s="92" t="str">
        <f aca="false">D21</f>
        <v>SZTRAUCH</v>
      </c>
      <c r="E37" s="92" t="str">
        <f aca="false">E21</f>
        <v>Mateusz</v>
      </c>
      <c r="F37" s="92" t="str">
        <f aca="false">F21</f>
        <v>Poland</v>
      </c>
      <c r="G37" s="92" t="str">
        <f aca="false">G21</f>
        <v>POL</v>
      </c>
    </row>
    <row r="38" customFormat="false" ht="16" hidden="false" customHeight="false" outlineLevel="0" collapsed="false">
      <c r="A38" s="0" t="s">
        <v>287</v>
      </c>
      <c r="C38" s="80"/>
    </row>
    <row r="39" customFormat="false" ht="16" hidden="false" customHeight="false" outlineLevel="0" collapsed="false">
      <c r="B39" s="92" t="n">
        <f aca="false">B11</f>
        <v>112</v>
      </c>
      <c r="C39" s="133" t="n">
        <f aca="false">C11</f>
        <v>10005641037</v>
      </c>
      <c r="D39" s="92" t="str">
        <f aca="false">D11</f>
        <v>BIELECKI</v>
      </c>
      <c r="E39" s="92" t="str">
        <f aca="false">E11</f>
        <v>Maciej</v>
      </c>
      <c r="F39" s="92" t="str">
        <f aca="false">F11</f>
        <v>Poland</v>
      </c>
      <c r="G39" s="92" t="str">
        <f aca="false">G11</f>
        <v>POL</v>
      </c>
      <c r="H39" s="234" t="n">
        <v>11.7</v>
      </c>
      <c r="I39" s="104"/>
      <c r="J39" s="104"/>
    </row>
    <row r="40" customFormat="false" ht="16" hidden="false" customHeight="false" outlineLevel="0" collapsed="false">
      <c r="B40" s="92" t="n">
        <f aca="false">B20</f>
        <v>121</v>
      </c>
      <c r="C40" s="133" t="n">
        <f aca="false">C20</f>
        <v>10051443629</v>
      </c>
      <c r="D40" s="92" t="str">
        <f aca="false">D20</f>
        <v>ŁACZKOWSKI</v>
      </c>
      <c r="E40" s="92" t="str">
        <f aca="false">E20</f>
        <v>Cezary</v>
      </c>
      <c r="F40" s="92" t="str">
        <f aca="false">F20</f>
        <v>Poland</v>
      </c>
      <c r="G40" s="92" t="str">
        <f aca="false">G20</f>
        <v>POL</v>
      </c>
    </row>
    <row r="41" customFormat="false" ht="16" hidden="false" customHeight="false" outlineLevel="0" collapsed="false">
      <c r="A41" s="0" t="s">
        <v>288</v>
      </c>
      <c r="C41" s="80"/>
    </row>
    <row r="42" customFormat="false" ht="16" hidden="false" customHeight="false" outlineLevel="0" collapsed="false">
      <c r="B42" s="92" t="n">
        <f aca="false">B12</f>
        <v>107</v>
      </c>
      <c r="C42" s="133" t="n">
        <f aca="false">C12</f>
        <v>10009176281</v>
      </c>
      <c r="D42" s="92" t="str">
        <f aca="false">D12</f>
        <v>RAJKOWSKI</v>
      </c>
      <c r="E42" s="92" t="str">
        <f aca="false">E12</f>
        <v>Patryk</v>
      </c>
      <c r="F42" s="92" t="str">
        <f aca="false">F12</f>
        <v>Poland</v>
      </c>
      <c r="G42" s="92" t="str">
        <f aca="false">G12</f>
        <v>POL</v>
      </c>
      <c r="H42" s="233" t="n">
        <v>11.32</v>
      </c>
      <c r="I42" s="104"/>
      <c r="J42" s="104"/>
    </row>
    <row r="43" customFormat="false" ht="16" hidden="false" customHeight="false" outlineLevel="0" collapsed="false">
      <c r="B43" s="92" t="n">
        <f aca="false">B19</f>
        <v>129</v>
      </c>
      <c r="C43" s="133" t="n">
        <f aca="false">C19</f>
        <v>10055137915</v>
      </c>
      <c r="D43" s="92" t="str">
        <f aca="false">D19</f>
        <v>SZABO</v>
      </c>
      <c r="E43" s="92" t="str">
        <f aca="false">E19</f>
        <v>Norbetr</v>
      </c>
      <c r="F43" s="92" t="str">
        <f aca="false">F19</f>
        <v>Romania</v>
      </c>
      <c r="G43" s="92" t="str">
        <f aca="false">G19</f>
        <v>ROU</v>
      </c>
    </row>
    <row r="44" customFormat="false" ht="16" hidden="false" customHeight="false" outlineLevel="0" collapsed="false">
      <c r="A44" s="0" t="s">
        <v>289</v>
      </c>
      <c r="C44" s="80"/>
    </row>
    <row r="45" customFormat="false" ht="16" hidden="false" customHeight="false" outlineLevel="0" collapsed="false">
      <c r="B45" s="92" t="n">
        <f aca="false">B13</f>
        <v>105</v>
      </c>
      <c r="C45" s="133" t="n">
        <f aca="false">C13</f>
        <v>10009079382</v>
      </c>
      <c r="D45" s="92" t="str">
        <f aca="false">D13</f>
        <v>RUDYK</v>
      </c>
      <c r="E45" s="92" t="str">
        <f aca="false">E13</f>
        <v>Mateusz</v>
      </c>
      <c r="F45" s="92" t="str">
        <f aca="false">F13</f>
        <v>Poland</v>
      </c>
      <c r="G45" s="92" t="str">
        <f aca="false">G13</f>
        <v>POL</v>
      </c>
      <c r="H45" s="233" t="n">
        <v>11.14</v>
      </c>
      <c r="I45" s="104"/>
      <c r="J45" s="104"/>
    </row>
    <row r="46" customFormat="false" ht="16" hidden="false" customHeight="false" outlineLevel="0" collapsed="false">
      <c r="B46" s="92" t="n">
        <f aca="false">B18</f>
        <v>102</v>
      </c>
      <c r="C46" s="133" t="n">
        <f aca="false">C18</f>
        <v>10009903983</v>
      </c>
      <c r="D46" s="92" t="str">
        <f aca="false">D18</f>
        <v>BOHUSLÁVEK</v>
      </c>
      <c r="E46" s="92" t="str">
        <f aca="false">E18</f>
        <v>Matěj</v>
      </c>
      <c r="F46" s="92" t="str">
        <f aca="false">F18</f>
        <v>Bikrosklub Řepy</v>
      </c>
      <c r="G46" s="92" t="str">
        <f aca="false">G18</f>
        <v>CZE</v>
      </c>
    </row>
    <row r="47" customFormat="false" ht="16" hidden="false" customHeight="false" outlineLevel="0" collapsed="false">
      <c r="A47" s="0" t="s">
        <v>290</v>
      </c>
      <c r="C47" s="80"/>
    </row>
    <row r="48" customFormat="false" ht="16" hidden="false" customHeight="false" outlineLevel="0" collapsed="false">
      <c r="B48" s="92" t="n">
        <f aca="false">B14</f>
        <v>108</v>
      </c>
      <c r="C48" s="133" t="n">
        <f aca="false">C14</f>
        <v>10006902239</v>
      </c>
      <c r="D48" s="92" t="str">
        <f aca="false">D14</f>
        <v>MAKSEL</v>
      </c>
      <c r="E48" s="92" t="str">
        <f aca="false">E14</f>
        <v>Krzysztof</v>
      </c>
      <c r="F48" s="92" t="str">
        <f aca="false">F14</f>
        <v>Poland</v>
      </c>
      <c r="G48" s="92" t="str">
        <f aca="false">G14</f>
        <v>POL</v>
      </c>
      <c r="H48" s="233" t="n">
        <v>11.36</v>
      </c>
      <c r="I48" s="104"/>
      <c r="J48" s="104"/>
    </row>
    <row r="49" customFormat="false" ht="16" hidden="false" customHeight="false" outlineLevel="0" collapsed="false">
      <c r="B49" s="92" t="n">
        <f aca="false">B17</f>
        <v>94</v>
      </c>
      <c r="C49" s="133" t="n">
        <f aca="false">C17</f>
        <v>10007294683</v>
      </c>
      <c r="D49" s="92" t="str">
        <f aca="false">D17</f>
        <v>WAGNER</v>
      </c>
      <c r="E49" s="92" t="str">
        <f aca="false">E17</f>
        <v>Robin</v>
      </c>
      <c r="F49" s="92" t="str">
        <f aca="false">F17</f>
        <v>Dukla Brno</v>
      </c>
      <c r="G49" s="92" t="str">
        <f aca="false">G17</f>
        <v>CZE</v>
      </c>
    </row>
    <row r="50" customFormat="false" ht="16" hidden="false" customHeight="false" outlineLevel="0" collapsed="false">
      <c r="A50" s="0" t="s">
        <v>291</v>
      </c>
      <c r="C50" s="80"/>
    </row>
    <row r="51" customFormat="false" ht="16" hidden="false" customHeight="false" outlineLevel="0" collapsed="false">
      <c r="B51" s="92" t="n">
        <f aca="false">B15</f>
        <v>98</v>
      </c>
      <c r="C51" s="133" t="str">
        <f aca="false">C15</f>
        <v> 10009718572</v>
      </c>
      <c r="D51" s="92" t="str">
        <f aca="false">D15</f>
        <v>JANOŠEK</v>
      </c>
      <c r="E51" s="92" t="str">
        <f aca="false">E15</f>
        <v>Jiří</v>
      </c>
      <c r="F51" s="92" t="str">
        <f aca="false">F15</f>
        <v>Dukla Brno</v>
      </c>
      <c r="G51" s="92" t="str">
        <f aca="false">G15</f>
        <v>CZE</v>
      </c>
      <c r="I51" s="104"/>
      <c r="J51" s="104"/>
    </row>
    <row r="52" customFormat="false" ht="16" hidden="false" customHeight="false" outlineLevel="0" collapsed="false">
      <c r="B52" s="92" t="n">
        <f aca="false">B16</f>
        <v>96</v>
      </c>
      <c r="C52" s="133" t="n">
        <f aca="false">C16</f>
        <v>10004612534</v>
      </c>
      <c r="D52" s="92" t="str">
        <f aca="false">D16</f>
        <v>BÁBEK</v>
      </c>
      <c r="E52" s="92" t="str">
        <f aca="false">E16</f>
        <v>Tomáš</v>
      </c>
      <c r="F52" s="92" t="str">
        <f aca="false">F16</f>
        <v>Dukla Brno</v>
      </c>
      <c r="G52" s="92" t="str">
        <f aca="false">G16</f>
        <v>CZE</v>
      </c>
      <c r="H52" s="92" t="n">
        <v>11.78</v>
      </c>
      <c r="I52" s="104"/>
      <c r="J52" s="104"/>
    </row>
    <row r="55" customFormat="false" ht="16" hidden="false" customHeight="false" outlineLevel="0" collapsed="false">
      <c r="A55" s="0" t="s">
        <v>292</v>
      </c>
    </row>
    <row r="56" customFormat="false" ht="16" hidden="false" customHeight="false" outlineLevel="0" collapsed="false">
      <c r="A56" s="30"/>
      <c r="B56" s="31" t="s">
        <v>18</v>
      </c>
      <c r="C56" s="31" t="s">
        <v>19</v>
      </c>
      <c r="D56" s="31" t="s">
        <v>20</v>
      </c>
      <c r="E56" s="31" t="s">
        <v>21</v>
      </c>
      <c r="F56" s="31" t="s">
        <v>22</v>
      </c>
      <c r="G56" s="31" t="s">
        <v>23</v>
      </c>
      <c r="H56" s="230"/>
      <c r="I56" s="230"/>
      <c r="J56" s="230"/>
    </row>
    <row r="58" customFormat="false" ht="16" hidden="false" customHeight="false" outlineLevel="0" collapsed="false">
      <c r="A58" s="231" t="s">
        <v>168</v>
      </c>
      <c r="B58" s="232"/>
      <c r="C58" s="232"/>
      <c r="D58" s="232"/>
      <c r="E58" s="232"/>
      <c r="F58" s="232"/>
      <c r="G58" s="232"/>
      <c r="H58" s="232"/>
      <c r="I58" s="232"/>
      <c r="J58" s="232"/>
    </row>
    <row r="59" customFormat="false" ht="16" hidden="false" customHeight="false" outlineLevel="0" collapsed="false">
      <c r="B59" s="82" t="n">
        <v>101</v>
      </c>
      <c r="C59" s="87" t="n">
        <v>10010166590</v>
      </c>
      <c r="D59" s="85" t="s">
        <v>230</v>
      </c>
      <c r="E59" s="85" t="s">
        <v>39</v>
      </c>
      <c r="F59" s="93" t="s">
        <v>61</v>
      </c>
      <c r="G59" s="228" t="s">
        <v>41</v>
      </c>
      <c r="H59" s="92"/>
      <c r="I59" s="92"/>
      <c r="J59" s="92"/>
    </row>
    <row r="60" customFormat="false" ht="16" hidden="false" customHeight="false" outlineLevel="0" collapsed="false">
      <c r="B60" s="82" t="n">
        <v>96</v>
      </c>
      <c r="C60" s="131" t="n">
        <v>10004612534</v>
      </c>
      <c r="D60" s="93" t="s">
        <v>216</v>
      </c>
      <c r="E60" s="93" t="s">
        <v>217</v>
      </c>
      <c r="F60" s="93" t="s">
        <v>61</v>
      </c>
      <c r="G60" s="228" t="s">
        <v>41</v>
      </c>
      <c r="H60" s="92" t="n">
        <v>11.21</v>
      </c>
      <c r="I60" s="92" t="n">
        <v>11.16</v>
      </c>
      <c r="J60" s="92"/>
    </row>
    <row r="61" customFormat="false" ht="18" hidden="false" customHeight="true" outlineLevel="0" collapsed="false">
      <c r="A61" s="231" t="s">
        <v>169</v>
      </c>
    </row>
    <row r="62" customFormat="false" ht="16" hidden="false" customHeight="false" outlineLevel="0" collapsed="false">
      <c r="B62" s="82" t="n">
        <v>120</v>
      </c>
      <c r="C62" s="134" t="n">
        <v>10005953154</v>
      </c>
      <c r="D62" s="95" t="s">
        <v>235</v>
      </c>
      <c r="E62" s="85" t="s">
        <v>236</v>
      </c>
      <c r="F62" s="85" t="s">
        <v>148</v>
      </c>
      <c r="G62" s="235" t="s">
        <v>48</v>
      </c>
      <c r="H62" s="92" t="n">
        <v>10.73</v>
      </c>
      <c r="I62" s="92" t="n">
        <v>11.16</v>
      </c>
      <c r="J62" s="92"/>
    </row>
    <row r="63" customFormat="false" ht="16" hidden="false" customHeight="false" outlineLevel="0" collapsed="false">
      <c r="B63" s="82" t="n">
        <v>108</v>
      </c>
      <c r="C63" s="87" t="n">
        <v>10006902239</v>
      </c>
      <c r="D63" s="85" t="s">
        <v>227</v>
      </c>
      <c r="E63" s="85" t="s">
        <v>228</v>
      </c>
      <c r="F63" s="85" t="s">
        <v>148</v>
      </c>
      <c r="G63" s="235" t="s">
        <v>48</v>
      </c>
      <c r="H63" s="92"/>
      <c r="I63" s="92"/>
      <c r="J63" s="92"/>
    </row>
    <row r="64" customFormat="false" ht="18" hidden="false" customHeight="true" outlineLevel="0" collapsed="false">
      <c r="A64" s="231" t="s">
        <v>286</v>
      </c>
    </row>
    <row r="65" customFormat="false" ht="16" hidden="false" customHeight="false" outlineLevel="0" collapsed="false">
      <c r="B65" s="82" t="n">
        <v>100</v>
      </c>
      <c r="C65" s="135" t="n">
        <v>10048100765</v>
      </c>
      <c r="D65" s="136" t="s">
        <v>237</v>
      </c>
      <c r="E65" s="136" t="s">
        <v>132</v>
      </c>
      <c r="F65" s="93" t="s">
        <v>61</v>
      </c>
      <c r="G65" s="228" t="s">
        <v>41</v>
      </c>
      <c r="H65" s="92"/>
      <c r="I65" s="92"/>
      <c r="J65" s="92"/>
    </row>
    <row r="66" customFormat="false" ht="16" hidden="false" customHeight="false" outlineLevel="0" collapsed="false">
      <c r="B66" s="82" t="n">
        <v>105</v>
      </c>
      <c r="C66" s="87" t="n">
        <v>10009079382</v>
      </c>
      <c r="D66" s="85" t="s">
        <v>226</v>
      </c>
      <c r="E66" s="85" t="s">
        <v>219</v>
      </c>
      <c r="F66" s="85" t="s">
        <v>148</v>
      </c>
      <c r="G66" s="228" t="s">
        <v>48</v>
      </c>
      <c r="H66" s="229" t="n">
        <v>11.95</v>
      </c>
      <c r="I66" s="92" t="n">
        <v>11.01</v>
      </c>
      <c r="J66" s="92"/>
    </row>
    <row r="67" customFormat="false" ht="16" hidden="false" customHeight="false" outlineLevel="0" collapsed="false">
      <c r="A67" s="0" t="s">
        <v>287</v>
      </c>
    </row>
    <row r="68" customFormat="false" ht="16" hidden="false" customHeight="false" outlineLevel="0" collapsed="false">
      <c r="B68" s="82" t="n">
        <v>112</v>
      </c>
      <c r="C68" s="137" t="n">
        <v>10005641037</v>
      </c>
      <c r="D68" s="138" t="s">
        <v>238</v>
      </c>
      <c r="E68" s="85" t="s">
        <v>239</v>
      </c>
      <c r="F68" s="85" t="s">
        <v>148</v>
      </c>
      <c r="G68" s="228" t="s">
        <v>48</v>
      </c>
      <c r="H68" s="92"/>
      <c r="I68" s="92" t="n">
        <v>11.34</v>
      </c>
      <c r="J68" s="92" t="n">
        <v>11.61</v>
      </c>
    </row>
    <row r="69" customFormat="false" ht="16" hidden="false" customHeight="false" outlineLevel="0" collapsed="false">
      <c r="B69" s="82" t="n">
        <v>107</v>
      </c>
      <c r="C69" s="87" t="n">
        <v>10009176281</v>
      </c>
      <c r="D69" s="85" t="s">
        <v>214</v>
      </c>
      <c r="E69" s="85" t="s">
        <v>215</v>
      </c>
      <c r="F69" s="85" t="s">
        <v>148</v>
      </c>
      <c r="G69" s="228" t="s">
        <v>48</v>
      </c>
      <c r="H69" s="92" t="n">
        <v>11.64</v>
      </c>
      <c r="I69" s="92"/>
      <c r="J69" s="92"/>
    </row>
    <row r="74" customFormat="false" ht="16" hidden="false" customHeight="false" outlineLevel="0" collapsed="false">
      <c r="A74" s="0" t="s">
        <v>293</v>
      </c>
    </row>
    <row r="75" customFormat="false" ht="16" hidden="false" customHeight="false" outlineLevel="0" collapsed="false">
      <c r="A75" s="30"/>
      <c r="B75" s="31" t="s">
        <v>18</v>
      </c>
      <c r="C75" s="31" t="s">
        <v>19</v>
      </c>
      <c r="D75" s="31" t="s">
        <v>20</v>
      </c>
      <c r="E75" s="31" t="s">
        <v>21</v>
      </c>
      <c r="F75" s="31" t="s">
        <v>22</v>
      </c>
      <c r="G75" s="31" t="s">
        <v>23</v>
      </c>
      <c r="H75" s="230"/>
      <c r="I75" s="230"/>
    </row>
    <row r="77" customFormat="false" ht="16" hidden="false" customHeight="false" outlineLevel="0" collapsed="false">
      <c r="A77" s="231" t="s">
        <v>168</v>
      </c>
      <c r="B77" s="232"/>
      <c r="C77" s="232"/>
      <c r="D77" s="232"/>
      <c r="E77" s="232"/>
      <c r="F77" s="232"/>
      <c r="G77" s="232"/>
      <c r="H77" s="232"/>
      <c r="I77" s="232"/>
    </row>
    <row r="78" customFormat="false" ht="16" hidden="false" customHeight="false" outlineLevel="0" collapsed="false">
      <c r="B78" s="82" t="n">
        <v>96</v>
      </c>
      <c r="C78" s="131" t="n">
        <v>10004612534</v>
      </c>
      <c r="D78" s="93" t="s">
        <v>216</v>
      </c>
      <c r="E78" s="93" t="s">
        <v>217</v>
      </c>
      <c r="F78" s="93" t="s">
        <v>61</v>
      </c>
      <c r="G78" s="228" t="s">
        <v>41</v>
      </c>
      <c r="H78" s="92"/>
      <c r="I78" s="92"/>
    </row>
    <row r="79" customFormat="false" ht="16" hidden="false" customHeight="false" outlineLevel="0" collapsed="false">
      <c r="B79" s="82" t="n">
        <v>112</v>
      </c>
      <c r="C79" s="137" t="n">
        <v>10005641037</v>
      </c>
      <c r="D79" s="138" t="s">
        <v>238</v>
      </c>
      <c r="E79" s="85" t="s">
        <v>239</v>
      </c>
      <c r="F79" s="85" t="s">
        <v>148</v>
      </c>
      <c r="G79" s="228" t="s">
        <v>48</v>
      </c>
      <c r="H79" s="0" t="n">
        <v>11.42</v>
      </c>
      <c r="I79" s="0" t="n">
        <v>11.51</v>
      </c>
    </row>
    <row r="80" customFormat="false" ht="16" hidden="false" customHeight="false" outlineLevel="0" collapsed="false">
      <c r="A80" s="231" t="s">
        <v>169</v>
      </c>
    </row>
    <row r="81" customFormat="false" ht="16" hidden="false" customHeight="false" outlineLevel="0" collapsed="false">
      <c r="B81" s="82" t="n">
        <v>120</v>
      </c>
      <c r="C81" s="134" t="n">
        <v>10005953154</v>
      </c>
      <c r="D81" s="95" t="s">
        <v>235</v>
      </c>
      <c r="E81" s="85" t="s">
        <v>236</v>
      </c>
      <c r="F81" s="85" t="s">
        <v>148</v>
      </c>
      <c r="G81" s="235" t="s">
        <v>48</v>
      </c>
      <c r="H81" s="92"/>
      <c r="I81" s="92"/>
    </row>
    <row r="82" customFormat="false" ht="16" hidden="false" customHeight="false" outlineLevel="0" collapsed="false">
      <c r="B82" s="82" t="n">
        <v>105</v>
      </c>
      <c r="C82" s="87" t="n">
        <v>10009079382</v>
      </c>
      <c r="D82" s="85" t="s">
        <v>226</v>
      </c>
      <c r="E82" s="85" t="s">
        <v>219</v>
      </c>
      <c r="F82" s="85" t="s">
        <v>148</v>
      </c>
      <c r="G82" s="228" t="s">
        <v>48</v>
      </c>
      <c r="H82" s="0" t="n">
        <v>10.61</v>
      </c>
      <c r="I82" s="0" t="n">
        <v>11.07</v>
      </c>
    </row>
    <row r="83" customFormat="false" ht="16" hidden="false" customHeight="false" outlineLevel="0" collapsed="false">
      <c r="A83" s="231"/>
    </row>
    <row r="87" customFormat="false" ht="16" hidden="false" customHeight="false" outlineLevel="0" collapsed="false">
      <c r="A87" s="0" t="s">
        <v>294</v>
      </c>
    </row>
    <row r="88" customFormat="false" ht="16" hidden="false" customHeight="false" outlineLevel="0" collapsed="false">
      <c r="A88" s="30"/>
      <c r="B88" s="31" t="s">
        <v>18</v>
      </c>
      <c r="C88" s="31" t="s">
        <v>19</v>
      </c>
      <c r="D88" s="31" t="s">
        <v>20</v>
      </c>
      <c r="E88" s="31" t="s">
        <v>21</v>
      </c>
      <c r="F88" s="31" t="s">
        <v>22</v>
      </c>
      <c r="G88" s="31" t="s">
        <v>23</v>
      </c>
    </row>
    <row r="89" customFormat="false" ht="19" hidden="false" customHeight="true" outlineLevel="0" collapsed="false">
      <c r="A89" s="236" t="s">
        <v>295</v>
      </c>
      <c r="B89" s="236"/>
      <c r="C89" s="232"/>
      <c r="D89" s="232"/>
      <c r="E89" s="232"/>
      <c r="F89" s="232"/>
      <c r="G89" s="232"/>
    </row>
    <row r="90" customFormat="false" ht="16" hidden="false" customHeight="false" outlineLevel="0" collapsed="false">
      <c r="A90" s="0" t="n">
        <v>1</v>
      </c>
      <c r="B90" s="82" t="n">
        <v>100</v>
      </c>
      <c r="C90" s="135" t="n">
        <v>10048100765</v>
      </c>
      <c r="D90" s="136" t="s">
        <v>237</v>
      </c>
      <c r="E90" s="136" t="s">
        <v>132</v>
      </c>
      <c r="F90" s="93" t="s">
        <v>61</v>
      </c>
      <c r="G90" s="228" t="s">
        <v>41</v>
      </c>
      <c r="H90" s="0" t="n">
        <v>11.09</v>
      </c>
    </row>
    <row r="91" customFormat="false" ht="16" hidden="false" customHeight="false" outlineLevel="0" collapsed="false">
      <c r="A91" s="0" t="n">
        <v>2</v>
      </c>
      <c r="B91" s="82" t="n">
        <v>107</v>
      </c>
      <c r="C91" s="87" t="n">
        <v>10009176281</v>
      </c>
      <c r="D91" s="85" t="s">
        <v>214</v>
      </c>
      <c r="E91" s="85" t="s">
        <v>215</v>
      </c>
      <c r="F91" s="85" t="s">
        <v>148</v>
      </c>
      <c r="G91" s="235" t="s">
        <v>48</v>
      </c>
    </row>
    <row r="92" customFormat="false" ht="16" hidden="false" customHeight="false" outlineLevel="0" collapsed="false">
      <c r="A92" s="0" t="n">
        <v>3</v>
      </c>
      <c r="B92" s="82" t="n">
        <v>101</v>
      </c>
      <c r="C92" s="87" t="n">
        <v>10010166590</v>
      </c>
      <c r="D92" s="85" t="s">
        <v>230</v>
      </c>
      <c r="E92" s="85" t="s">
        <v>39</v>
      </c>
      <c r="F92" s="93" t="s">
        <v>61</v>
      </c>
      <c r="G92" s="228" t="s">
        <v>41</v>
      </c>
    </row>
    <row r="93" customFormat="false" ht="16" hidden="false" customHeight="false" outlineLevel="0" collapsed="false">
      <c r="A93" s="0" t="n">
        <v>4</v>
      </c>
      <c r="B93" s="82" t="n">
        <v>108</v>
      </c>
      <c r="C93" s="87" t="n">
        <v>10006902239</v>
      </c>
      <c r="D93" s="85" t="s">
        <v>227</v>
      </c>
      <c r="E93" s="85" t="s">
        <v>228</v>
      </c>
      <c r="F93" s="85" t="s">
        <v>148</v>
      </c>
      <c r="G93" s="228" t="s">
        <v>48</v>
      </c>
    </row>
    <row r="97" customFormat="false" ht="16" hidden="false" customHeight="false" outlineLevel="0" collapsed="false">
      <c r="A97" s="0" t="s">
        <v>294</v>
      </c>
    </row>
    <row r="98" customFormat="false" ht="16" hidden="false" customHeight="false" outlineLevel="0" collapsed="false">
      <c r="A98" s="30"/>
      <c r="B98" s="31" t="s">
        <v>18</v>
      </c>
      <c r="C98" s="31" t="s">
        <v>19</v>
      </c>
      <c r="D98" s="31" t="s">
        <v>20</v>
      </c>
      <c r="E98" s="31" t="s">
        <v>21</v>
      </c>
      <c r="F98" s="31" t="s">
        <v>22</v>
      </c>
      <c r="G98" s="31" t="s">
        <v>23</v>
      </c>
    </row>
    <row r="100" customFormat="false" ht="16" hidden="false" customHeight="true" outlineLevel="0" collapsed="false">
      <c r="A100" s="236" t="s">
        <v>296</v>
      </c>
      <c r="B100" s="236"/>
      <c r="C100" s="232"/>
      <c r="D100" s="232"/>
      <c r="E100" s="232"/>
      <c r="F100" s="232"/>
      <c r="G100" s="232"/>
    </row>
    <row r="101" customFormat="false" ht="16" hidden="false" customHeight="false" outlineLevel="0" collapsed="false">
      <c r="B101" s="82" t="n">
        <v>96</v>
      </c>
      <c r="C101" s="131" t="n">
        <v>10004612534</v>
      </c>
      <c r="D101" s="93" t="s">
        <v>216</v>
      </c>
      <c r="E101" s="93" t="s">
        <v>217</v>
      </c>
      <c r="F101" s="93" t="s">
        <v>61</v>
      </c>
      <c r="G101" s="235" t="s">
        <v>41</v>
      </c>
      <c r="H101" s="92"/>
      <c r="I101" s="92"/>
      <c r="J101" s="92"/>
    </row>
    <row r="102" customFormat="false" ht="16" hidden="false" customHeight="false" outlineLevel="0" collapsed="false">
      <c r="B102" s="82" t="n">
        <v>120</v>
      </c>
      <c r="C102" s="134" t="n">
        <v>10005953154</v>
      </c>
      <c r="D102" s="95" t="s">
        <v>235</v>
      </c>
      <c r="E102" s="85" t="s">
        <v>236</v>
      </c>
      <c r="F102" s="85" t="s">
        <v>148</v>
      </c>
      <c r="G102" s="235" t="s">
        <v>48</v>
      </c>
      <c r="H102" s="92" t="n">
        <v>11.26</v>
      </c>
      <c r="I102" s="237" t="n">
        <v>11.2</v>
      </c>
      <c r="J102" s="92"/>
    </row>
    <row r="103" customFormat="false" ht="16" hidden="false" customHeight="false" outlineLevel="0" collapsed="false">
      <c r="A103" s="236"/>
      <c r="B103" s="236"/>
    </row>
    <row r="104" customFormat="false" ht="16" hidden="false" customHeight="false" outlineLevel="0" collapsed="false">
      <c r="B104" s="82" t="n">
        <v>112</v>
      </c>
      <c r="C104" s="137" t="n">
        <v>10005641037</v>
      </c>
      <c r="D104" s="138" t="s">
        <v>238</v>
      </c>
      <c r="E104" s="85" t="s">
        <v>239</v>
      </c>
      <c r="F104" s="85" t="s">
        <v>148</v>
      </c>
      <c r="G104" s="228" t="s">
        <v>48</v>
      </c>
      <c r="H104" s="92"/>
      <c r="I104" s="92"/>
      <c r="J104" s="92"/>
    </row>
    <row r="105" customFormat="false" ht="16" hidden="false" customHeight="false" outlineLevel="0" collapsed="false">
      <c r="B105" s="82" t="n">
        <v>105</v>
      </c>
      <c r="C105" s="87" t="n">
        <v>10009079382</v>
      </c>
      <c r="D105" s="85" t="s">
        <v>226</v>
      </c>
      <c r="E105" s="85" t="s">
        <v>219</v>
      </c>
      <c r="F105" s="85" t="s">
        <v>148</v>
      </c>
      <c r="G105" s="228" t="s">
        <v>48</v>
      </c>
      <c r="H105" s="92" t="n">
        <v>11.14</v>
      </c>
      <c r="I105" s="92" t="n">
        <v>11.19</v>
      </c>
      <c r="J105" s="92"/>
    </row>
  </sheetData>
  <autoFilter ref="B7:H7"/>
  <mergeCells count="9">
    <mergeCell ref="A1:G1"/>
    <mergeCell ref="K1:Q1"/>
    <mergeCell ref="A3:G3"/>
    <mergeCell ref="K3:Q3"/>
    <mergeCell ref="C4:G4"/>
    <mergeCell ref="M4:Q4"/>
    <mergeCell ref="A89:B89"/>
    <mergeCell ref="A100:B100"/>
    <mergeCell ref="A103:B103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6" man="true" max="16383" min="0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T24" activeCellId="0" sqref="T24"/>
    </sheetView>
  </sheetViews>
  <sheetFormatPr defaultRowHeight="16" zeroHeight="false" outlineLevelRow="0" outlineLevelCol="0"/>
  <cols>
    <col collapsed="false" customWidth="true" hidden="false" outlineLevel="0" max="1" min="1" style="0" width="5.16"/>
    <col collapsed="false" customWidth="true" hidden="false" outlineLevel="0" max="2" min="2" style="0" width="5.51"/>
    <col collapsed="false" customWidth="true" hidden="false" outlineLevel="0" max="3" min="3" style="0" width="10.61"/>
    <col collapsed="false" customWidth="true" hidden="false" outlineLevel="0" max="4" min="4" style="0" width="13.67"/>
    <col collapsed="false" customWidth="true" hidden="false" outlineLevel="0" max="5" min="5" style="0" width="10.61"/>
    <col collapsed="false" customWidth="true" hidden="false" outlineLevel="0" max="6" min="6" style="0" width="18.5"/>
    <col collapsed="false" customWidth="true" hidden="false" outlineLevel="0" max="7" min="7" style="0" width="7"/>
    <col collapsed="false" customWidth="true" hidden="true" outlineLevel="0" max="8" min="8" style="0" width="10.5"/>
    <col collapsed="false" customWidth="true" hidden="false" outlineLevel="0" max="9" min="9" style="0" width="9"/>
    <col collapsed="false" customWidth="true" hidden="true" outlineLevel="0" max="11" min="10" style="0" width="10.5"/>
    <col collapsed="false" customWidth="true" hidden="false" outlineLevel="0" max="1025" min="12" style="0" width="10.61"/>
  </cols>
  <sheetData>
    <row r="1" customFormat="false" ht="31" hidden="false" customHeight="false" outlineLevel="0" collapsed="false">
      <c r="A1" s="2" t="s">
        <v>1</v>
      </c>
      <c r="B1" s="2"/>
      <c r="C1" s="2"/>
      <c r="D1" s="2"/>
      <c r="E1" s="2"/>
      <c r="F1" s="2"/>
      <c r="G1" s="2"/>
    </row>
    <row r="2" customFormat="false" ht="16" hidden="false" customHeight="false" outlineLevel="0" collapsed="false">
      <c r="A2" s="9"/>
      <c r="H2" s="238"/>
      <c r="I2" s="238"/>
      <c r="J2" s="9"/>
    </row>
    <row r="3" customFormat="false" ht="26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I3" s="112"/>
      <c r="J3" s="9"/>
    </row>
    <row r="4" customFormat="false" ht="16" hidden="false" customHeight="false" outlineLevel="0" collapsed="false">
      <c r="A4" s="109"/>
      <c r="B4" s="9"/>
      <c r="G4" s="110" t="s">
        <v>297</v>
      </c>
      <c r="I4" s="115" t="s">
        <v>298</v>
      </c>
      <c r="J4" s="9"/>
    </row>
    <row r="5" customFormat="false" ht="16" hidden="false" customHeight="false" outlineLevel="0" collapsed="false">
      <c r="A5" s="151" t="s">
        <v>299</v>
      </c>
      <c r="B5" s="151"/>
      <c r="C5" s="151"/>
      <c r="D5" s="151"/>
      <c r="E5" s="151"/>
      <c r="F5" s="151"/>
      <c r="G5" s="113" t="s">
        <v>6</v>
      </c>
      <c r="I5" s="239" t="n">
        <v>0.805555555555555</v>
      </c>
      <c r="J5" s="9"/>
    </row>
    <row r="6" customFormat="false" ht="16" hidden="false" customHeight="true" outlineLevel="0" collapsed="false">
      <c r="A6" s="240"/>
      <c r="B6" s="9"/>
      <c r="C6" s="116"/>
      <c r="D6" s="116"/>
      <c r="E6" s="117"/>
      <c r="F6" s="117"/>
      <c r="G6" s="118" t="s">
        <v>175</v>
      </c>
      <c r="H6" s="14"/>
      <c r="I6" s="241" t="n">
        <v>46.55</v>
      </c>
      <c r="J6" s="28" t="s">
        <v>15</v>
      </c>
      <c r="K6" s="28"/>
    </row>
    <row r="7" customFormat="false" ht="17" hidden="false" customHeight="false" outlineLevel="0" collapsed="false">
      <c r="A7" s="30" t="s">
        <v>17</v>
      </c>
      <c r="B7" s="31" t="s">
        <v>18</v>
      </c>
      <c r="C7" s="31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2" t="s">
        <v>24</v>
      </c>
      <c r="I7" s="120"/>
      <c r="J7" s="41" t="s">
        <v>30</v>
      </c>
      <c r="K7" s="41" t="s">
        <v>31</v>
      </c>
    </row>
    <row r="8" customFormat="false" ht="16" hidden="false" customHeight="false" outlineLevel="0" collapsed="false">
      <c r="A8" s="242" t="n">
        <f aca="false">VLOOKUP(B8,J:K,2,0)</f>
        <v>1</v>
      </c>
      <c r="B8" s="82" t="n">
        <v>159</v>
      </c>
      <c r="C8" s="243" t="n">
        <v>10010184172</v>
      </c>
      <c r="D8" s="92" t="s">
        <v>226</v>
      </c>
      <c r="E8" s="92" t="s">
        <v>300</v>
      </c>
      <c r="F8" s="92" t="s">
        <v>108</v>
      </c>
      <c r="G8" s="244" t="s">
        <v>48</v>
      </c>
      <c r="H8" s="124"/>
      <c r="I8" s="14"/>
      <c r="J8" s="57" t="n">
        <v>159</v>
      </c>
      <c r="K8" s="58" t="n">
        <v>1</v>
      </c>
    </row>
    <row r="9" customFormat="false" ht="16" hidden="false" customHeight="false" outlineLevel="0" collapsed="false">
      <c r="A9" s="245" t="n">
        <f aca="false">VLOOKUP(B9,J:K,2,0)</f>
        <v>2</v>
      </c>
      <c r="B9" s="82" t="n">
        <v>139</v>
      </c>
      <c r="C9" s="88" t="n">
        <v>10022783058</v>
      </c>
      <c r="D9" s="89" t="s">
        <v>79</v>
      </c>
      <c r="E9" s="89" t="s">
        <v>80</v>
      </c>
      <c r="F9" s="89" t="s">
        <v>81</v>
      </c>
      <c r="G9" s="85" t="s">
        <v>82</v>
      </c>
      <c r="H9" s="127"/>
      <c r="I9" s="14"/>
      <c r="J9" s="57" t="n">
        <v>139</v>
      </c>
      <c r="K9" s="58" t="n">
        <v>2</v>
      </c>
    </row>
    <row r="10" customFormat="false" ht="16" hidden="false" customHeight="false" outlineLevel="0" collapsed="false">
      <c r="A10" s="245" t="n">
        <f aca="false">VLOOKUP(B10,J:K,2,0)</f>
        <v>3</v>
      </c>
      <c r="B10" s="86" t="n">
        <v>155</v>
      </c>
      <c r="C10" s="87" t="n">
        <v>10015004567</v>
      </c>
      <c r="D10" s="85" t="s">
        <v>93</v>
      </c>
      <c r="E10" s="85" t="s">
        <v>94</v>
      </c>
      <c r="F10" s="85" t="s">
        <v>77</v>
      </c>
      <c r="G10" s="85" t="s">
        <v>78</v>
      </c>
      <c r="H10" s="127"/>
      <c r="I10" s="14"/>
      <c r="J10" s="57" t="n">
        <v>155</v>
      </c>
      <c r="K10" s="58" t="n">
        <v>3</v>
      </c>
    </row>
    <row r="11" customFormat="false" ht="16" hidden="false" customHeight="false" outlineLevel="0" collapsed="false">
      <c r="A11" s="245" t="n">
        <f aca="false">VLOOKUP(B11,J:K,2,0)</f>
        <v>4</v>
      </c>
      <c r="B11" s="82" t="n">
        <v>145</v>
      </c>
      <c r="C11" s="87" t="n">
        <v>10009769803</v>
      </c>
      <c r="D11" s="93" t="s">
        <v>301</v>
      </c>
      <c r="E11" s="93" t="s">
        <v>302</v>
      </c>
      <c r="F11" s="93" t="s">
        <v>303</v>
      </c>
      <c r="G11" s="85" t="s">
        <v>112</v>
      </c>
      <c r="H11" s="127"/>
      <c r="I11" s="14"/>
      <c r="J11" s="57" t="n">
        <v>145</v>
      </c>
      <c r="K11" s="58" t="n">
        <v>4</v>
      </c>
    </row>
    <row r="12" customFormat="false" ht="16" hidden="false" customHeight="false" outlineLevel="0" collapsed="false">
      <c r="A12" s="245" t="n">
        <f aca="false">VLOOKUP(B12,J:K,2,0)</f>
        <v>5</v>
      </c>
      <c r="B12" s="82" t="n">
        <v>82</v>
      </c>
      <c r="C12" s="83" t="n">
        <v>10007503437</v>
      </c>
      <c r="D12" s="94" t="s">
        <v>113</v>
      </c>
      <c r="E12" s="84" t="s">
        <v>56</v>
      </c>
      <c r="F12" s="84" t="s">
        <v>40</v>
      </c>
      <c r="G12" s="85" t="s">
        <v>41</v>
      </c>
      <c r="H12" s="127"/>
      <c r="I12" s="14"/>
      <c r="J12" s="57" t="n">
        <v>82</v>
      </c>
      <c r="K12" s="58" t="n">
        <v>5</v>
      </c>
    </row>
    <row r="13" customFormat="false" ht="16" hidden="false" customHeight="false" outlineLevel="0" collapsed="false">
      <c r="A13" s="245" t="n">
        <f aca="false">VLOOKUP(B13,J:K,2,0)</f>
        <v>6</v>
      </c>
      <c r="B13" s="82" t="n">
        <v>161</v>
      </c>
      <c r="C13" s="96" t="n">
        <v>10055218747</v>
      </c>
      <c r="D13" s="97" t="s">
        <v>131</v>
      </c>
      <c r="E13" s="89" t="s">
        <v>132</v>
      </c>
      <c r="F13" s="89" t="s">
        <v>47</v>
      </c>
      <c r="G13" s="85" t="s">
        <v>48</v>
      </c>
      <c r="H13" s="127"/>
      <c r="I13" s="14"/>
      <c r="J13" s="57" t="n">
        <v>161</v>
      </c>
      <c r="K13" s="58" t="n">
        <v>6</v>
      </c>
    </row>
    <row r="14" customFormat="false" ht="16" hidden="false" customHeight="false" outlineLevel="0" collapsed="false">
      <c r="A14" s="245" t="n">
        <f aca="false">VLOOKUP(B14,J:K,2,0)</f>
        <v>7</v>
      </c>
      <c r="B14" s="86" t="n">
        <v>135</v>
      </c>
      <c r="C14" s="87" t="n">
        <v>10023470849</v>
      </c>
      <c r="D14" s="85" t="s">
        <v>109</v>
      </c>
      <c r="E14" s="85" t="s">
        <v>110</v>
      </c>
      <c r="F14" s="85" t="s">
        <v>111</v>
      </c>
      <c r="G14" s="85" t="s">
        <v>112</v>
      </c>
      <c r="H14" s="127"/>
      <c r="I14" s="14"/>
      <c r="J14" s="57" t="n">
        <v>135</v>
      </c>
      <c r="K14" s="58" t="n">
        <v>7</v>
      </c>
    </row>
    <row r="15" customFormat="false" ht="16" hidden="false" customHeight="false" outlineLevel="0" collapsed="false">
      <c r="A15" s="245" t="n">
        <f aca="false">VLOOKUP(B15,J:K,2,0)</f>
        <v>8</v>
      </c>
      <c r="B15" s="82" t="n">
        <v>152</v>
      </c>
      <c r="C15" s="246" t="n">
        <v>10009486984</v>
      </c>
      <c r="D15" s="138" t="s">
        <v>304</v>
      </c>
      <c r="E15" s="92" t="s">
        <v>305</v>
      </c>
      <c r="F15" s="93" t="s">
        <v>101</v>
      </c>
      <c r="G15" s="85" t="s">
        <v>102</v>
      </c>
      <c r="H15" s="127"/>
      <c r="I15" s="14"/>
      <c r="J15" s="57" t="n">
        <v>152</v>
      </c>
      <c r="K15" s="58" t="n">
        <v>8</v>
      </c>
    </row>
    <row r="16" customFormat="false" ht="16" hidden="false" customHeight="false" outlineLevel="0" collapsed="false">
      <c r="A16" s="245" t="n">
        <f aca="false">VLOOKUP(B16,J:K,2,0)</f>
        <v>9</v>
      </c>
      <c r="B16" s="82" t="n">
        <v>128</v>
      </c>
      <c r="C16" s="83" t="n">
        <v>10007390370</v>
      </c>
      <c r="D16" s="84" t="s">
        <v>116</v>
      </c>
      <c r="E16" s="84" t="s">
        <v>117</v>
      </c>
      <c r="F16" s="84" t="s">
        <v>118</v>
      </c>
      <c r="G16" s="85" t="s">
        <v>119</v>
      </c>
      <c r="H16" s="127"/>
      <c r="I16" s="14"/>
      <c r="J16" s="57" t="n">
        <v>128</v>
      </c>
      <c r="K16" s="58" t="n">
        <v>9</v>
      </c>
    </row>
    <row r="17" customFormat="false" ht="16" hidden="false" customHeight="false" outlineLevel="0" collapsed="false">
      <c r="A17" s="245" t="n">
        <f aca="false">VLOOKUP(B17,J:K,2,0)</f>
        <v>10</v>
      </c>
      <c r="B17" s="82" t="n">
        <v>142</v>
      </c>
      <c r="C17" s="83" t="n">
        <v>10046046890</v>
      </c>
      <c r="D17" s="94" t="s">
        <v>306</v>
      </c>
      <c r="E17" s="84" t="s">
        <v>307</v>
      </c>
      <c r="F17" s="94" t="s">
        <v>135</v>
      </c>
      <c r="G17" s="85" t="s">
        <v>136</v>
      </c>
      <c r="H17" s="127"/>
      <c r="I17" s="14"/>
      <c r="J17" s="57" t="n">
        <v>142</v>
      </c>
      <c r="K17" s="58" t="n">
        <v>10</v>
      </c>
    </row>
    <row r="18" customFormat="false" ht="16" hidden="false" customHeight="false" outlineLevel="0" collapsed="false">
      <c r="A18" s="245" t="n">
        <f aca="false">VLOOKUP(B18,J:K,2,0)</f>
        <v>11</v>
      </c>
      <c r="B18" s="86" t="n">
        <v>156</v>
      </c>
      <c r="C18" s="87" t="n">
        <v>10010185889</v>
      </c>
      <c r="D18" s="85" t="s">
        <v>75</v>
      </c>
      <c r="E18" s="85" t="s">
        <v>76</v>
      </c>
      <c r="F18" s="85" t="s">
        <v>77</v>
      </c>
      <c r="G18" s="85" t="s">
        <v>78</v>
      </c>
      <c r="H18" s="127"/>
      <c r="I18" s="14"/>
      <c r="J18" s="57" t="n">
        <v>156</v>
      </c>
      <c r="K18" s="58" t="n">
        <v>11</v>
      </c>
    </row>
    <row r="19" customFormat="false" ht="16" hidden="false" customHeight="false" outlineLevel="0" collapsed="false">
      <c r="A19" s="245" t="n">
        <f aca="false">VLOOKUP(B19,J:K,2,0)</f>
        <v>12</v>
      </c>
      <c r="B19" s="82" t="n">
        <v>140</v>
      </c>
      <c r="C19" s="87" t="n">
        <v>10006422895</v>
      </c>
      <c r="D19" s="85" t="s">
        <v>114</v>
      </c>
      <c r="E19" s="85" t="s">
        <v>115</v>
      </c>
      <c r="F19" s="85" t="s">
        <v>61</v>
      </c>
      <c r="G19" s="85" t="s">
        <v>41</v>
      </c>
      <c r="H19" s="127"/>
      <c r="I19" s="14"/>
      <c r="J19" s="57" t="n">
        <v>140</v>
      </c>
      <c r="K19" s="58" t="n">
        <v>12</v>
      </c>
    </row>
    <row r="20" customFormat="false" ht="16" hidden="false" customHeight="false" outlineLevel="0" collapsed="false">
      <c r="A20" s="245" t="n">
        <f aca="false">VLOOKUP(B20,J:K,2,0)</f>
        <v>13</v>
      </c>
      <c r="B20" s="82" t="n">
        <v>22</v>
      </c>
      <c r="C20" s="87" t="n">
        <v>10047330627</v>
      </c>
      <c r="D20" s="93" t="s">
        <v>308</v>
      </c>
      <c r="E20" s="93" t="s">
        <v>309</v>
      </c>
      <c r="F20" s="93" t="s">
        <v>310</v>
      </c>
      <c r="G20" s="85" t="s">
        <v>41</v>
      </c>
      <c r="H20" s="127"/>
      <c r="I20" s="14"/>
      <c r="J20" s="57" t="n">
        <v>22</v>
      </c>
      <c r="K20" s="58" t="n">
        <v>13</v>
      </c>
    </row>
    <row r="21" customFormat="false" ht="16" hidden="false" customHeight="false" outlineLevel="0" collapsed="false">
      <c r="A21" s="245" t="n">
        <f aca="false">VLOOKUP(B21,J:K,2,0)</f>
        <v>14</v>
      </c>
      <c r="B21" s="82" t="n">
        <v>151</v>
      </c>
      <c r="C21" s="87" t="n">
        <v>10007294481</v>
      </c>
      <c r="D21" s="85" t="s">
        <v>311</v>
      </c>
      <c r="E21" s="92" t="s">
        <v>305</v>
      </c>
      <c r="F21" s="93" t="s">
        <v>101</v>
      </c>
      <c r="G21" s="85" t="s">
        <v>102</v>
      </c>
      <c r="H21" s="127"/>
      <c r="I21" s="14"/>
      <c r="J21" s="57" t="n">
        <v>151</v>
      </c>
      <c r="K21" s="58" t="n">
        <v>14</v>
      </c>
    </row>
    <row r="22" customFormat="false" ht="16" hidden="false" customHeight="false" outlineLevel="0" collapsed="false">
      <c r="A22" s="245" t="n">
        <f aca="false">VLOOKUP(B22,J:K,2,0)</f>
        <v>15</v>
      </c>
      <c r="B22" s="82" t="n">
        <v>164</v>
      </c>
      <c r="C22" s="87" t="n">
        <v>10009424744</v>
      </c>
      <c r="D22" s="92" t="s">
        <v>106</v>
      </c>
      <c r="E22" s="92" t="s">
        <v>107</v>
      </c>
      <c r="F22" s="85" t="s">
        <v>108</v>
      </c>
      <c r="G22" s="85" t="s">
        <v>48</v>
      </c>
      <c r="H22" s="127"/>
      <c r="I22" s="14"/>
      <c r="J22" s="57" t="n">
        <v>164</v>
      </c>
      <c r="K22" s="58" t="n">
        <v>15</v>
      </c>
    </row>
    <row r="23" customFormat="false" ht="16" hidden="false" customHeight="false" outlineLevel="0" collapsed="false">
      <c r="A23" s="245" t="n">
        <f aca="false">VLOOKUP(B23,J:K,2,0)</f>
        <v>16</v>
      </c>
      <c r="B23" s="86" t="n">
        <v>144</v>
      </c>
      <c r="C23" s="87" t="n">
        <v>10047309409</v>
      </c>
      <c r="D23" s="85" t="s">
        <v>312</v>
      </c>
      <c r="E23" s="85" t="s">
        <v>313</v>
      </c>
      <c r="F23" s="85" t="s">
        <v>314</v>
      </c>
      <c r="G23" s="85" t="s">
        <v>41</v>
      </c>
      <c r="H23" s="127"/>
      <c r="I23" s="14"/>
      <c r="J23" s="57" t="n">
        <v>144</v>
      </c>
      <c r="K23" s="58" t="n">
        <v>16</v>
      </c>
    </row>
    <row r="24" customFormat="false" ht="16" hidden="false" customHeight="false" outlineLevel="0" collapsed="false">
      <c r="A24" s="245" t="n">
        <f aca="false">VLOOKUP(B24,J:K,2,0)</f>
        <v>17</v>
      </c>
      <c r="B24" s="86" t="n">
        <v>136</v>
      </c>
      <c r="C24" s="87" t="n">
        <v>10007636106</v>
      </c>
      <c r="D24" s="85" t="s">
        <v>315</v>
      </c>
      <c r="E24" s="85" t="s">
        <v>316</v>
      </c>
      <c r="F24" s="85" t="s">
        <v>317</v>
      </c>
      <c r="G24" s="85" t="s">
        <v>98</v>
      </c>
      <c r="H24" s="127"/>
      <c r="I24" s="14"/>
      <c r="J24" s="57" t="n">
        <v>136</v>
      </c>
      <c r="K24" s="58" t="n">
        <v>17</v>
      </c>
    </row>
    <row r="25" customFormat="false" ht="16" hidden="false" customHeight="false" outlineLevel="0" collapsed="false">
      <c r="A25" s="245" t="n">
        <f aca="false">VLOOKUP(B25,J:K,2,0)</f>
        <v>18</v>
      </c>
      <c r="B25" s="82" t="n">
        <v>138</v>
      </c>
      <c r="C25" s="87" t="n">
        <v>10015508866</v>
      </c>
      <c r="D25" s="85" t="s">
        <v>91</v>
      </c>
      <c r="E25" s="92" t="s">
        <v>92</v>
      </c>
      <c r="F25" s="85" t="s">
        <v>81</v>
      </c>
      <c r="G25" s="85" t="s">
        <v>82</v>
      </c>
      <c r="H25" s="127"/>
      <c r="I25" s="14"/>
      <c r="J25" s="57" t="n">
        <v>138</v>
      </c>
      <c r="K25" s="58" t="n">
        <v>18</v>
      </c>
    </row>
    <row r="26" customFormat="false" ht="16" hidden="false" customHeight="false" outlineLevel="0" collapsed="false">
      <c r="A26" s="245" t="n">
        <f aca="false">VLOOKUP(B26,J:K,2,0)</f>
        <v>19</v>
      </c>
      <c r="B26" s="82" t="n">
        <v>67</v>
      </c>
      <c r="C26" s="87" t="n">
        <v>10059238890</v>
      </c>
      <c r="D26" s="95" t="s">
        <v>318</v>
      </c>
      <c r="E26" s="93" t="s">
        <v>319</v>
      </c>
      <c r="F26" s="93" t="s">
        <v>310</v>
      </c>
      <c r="G26" s="85" t="s">
        <v>41</v>
      </c>
      <c r="H26" s="127"/>
      <c r="I26" s="14"/>
      <c r="J26" s="57" t="n">
        <v>67</v>
      </c>
      <c r="K26" s="58" t="n">
        <v>19</v>
      </c>
    </row>
    <row r="27" customFormat="false" ht="16" hidden="false" customHeight="false" outlineLevel="0" collapsed="false">
      <c r="A27" s="245" t="n">
        <f aca="false">VLOOKUP(B27,J:K,2,0)</f>
        <v>20</v>
      </c>
      <c r="B27" s="82" t="n">
        <v>83</v>
      </c>
      <c r="C27" s="83" t="n">
        <v>10008988648</v>
      </c>
      <c r="D27" s="91" t="s">
        <v>85</v>
      </c>
      <c r="E27" s="91" t="s">
        <v>86</v>
      </c>
      <c r="F27" s="84" t="s">
        <v>40</v>
      </c>
      <c r="G27" s="85" t="s">
        <v>41</v>
      </c>
      <c r="H27" s="127"/>
      <c r="I27" s="14"/>
      <c r="J27" s="57" t="n">
        <v>83</v>
      </c>
      <c r="K27" s="58" t="n">
        <v>20</v>
      </c>
    </row>
    <row r="28" customFormat="false" ht="16" hidden="false" customHeight="false" outlineLevel="0" collapsed="false">
      <c r="A28" s="245" t="n">
        <f aca="false">VLOOKUP(B28,J:K,2,0)</f>
        <v>21</v>
      </c>
      <c r="B28" s="86" t="n">
        <v>154</v>
      </c>
      <c r="C28" s="87" t="n">
        <v>10030151018</v>
      </c>
      <c r="D28" s="85" t="s">
        <v>128</v>
      </c>
      <c r="E28" s="85" t="s">
        <v>76</v>
      </c>
      <c r="F28" s="85" t="s">
        <v>77</v>
      </c>
      <c r="G28" s="85" t="s">
        <v>78</v>
      </c>
      <c r="H28" s="127"/>
      <c r="I28" s="14"/>
      <c r="J28" s="57" t="n">
        <v>154</v>
      </c>
      <c r="K28" s="58" t="n">
        <v>21</v>
      </c>
    </row>
    <row r="29" customFormat="false" ht="16" hidden="false" customHeight="false" outlineLevel="0" collapsed="false">
      <c r="A29" s="245" t="n">
        <f aca="false">VLOOKUP(B29,J:K,2,0)</f>
        <v>22</v>
      </c>
      <c r="B29" s="82" t="n">
        <v>133</v>
      </c>
      <c r="C29" s="83" t="n">
        <v>10025264440</v>
      </c>
      <c r="D29" s="91" t="s">
        <v>95</v>
      </c>
      <c r="E29" s="91" t="s">
        <v>96</v>
      </c>
      <c r="F29" s="91" t="s">
        <v>97</v>
      </c>
      <c r="G29" s="85" t="s">
        <v>98</v>
      </c>
      <c r="H29" s="127"/>
      <c r="I29" s="14"/>
      <c r="J29" s="57" t="n">
        <v>133</v>
      </c>
      <c r="K29" s="58" t="n">
        <v>22</v>
      </c>
    </row>
    <row r="30" customFormat="false" ht="16" hidden="false" customHeight="false" outlineLevel="0" collapsed="false">
      <c r="A30" s="245" t="n">
        <f aca="false">VLOOKUP(B30,J:K,2,0)</f>
        <v>23</v>
      </c>
      <c r="B30" s="82" t="n">
        <v>163</v>
      </c>
      <c r="C30" s="83" t="n">
        <v>10007503336</v>
      </c>
      <c r="D30" s="84" t="s">
        <v>103</v>
      </c>
      <c r="E30" s="84" t="s">
        <v>104</v>
      </c>
      <c r="F30" s="84" t="s">
        <v>105</v>
      </c>
      <c r="G30" s="85" t="s">
        <v>41</v>
      </c>
      <c r="H30" s="127"/>
      <c r="I30" s="14"/>
      <c r="J30" s="57" t="n">
        <v>163</v>
      </c>
      <c r="K30" s="58" t="n">
        <v>23</v>
      </c>
    </row>
    <row r="31" customFormat="false" ht="16" hidden="false" customHeight="false" outlineLevel="0" collapsed="false">
      <c r="A31" s="245" t="n">
        <f aca="false">VLOOKUP(B31,J:K,2,0)</f>
        <v>24</v>
      </c>
      <c r="B31" s="82" t="n">
        <v>147</v>
      </c>
      <c r="C31" s="87" t="n">
        <v>10002931606</v>
      </c>
      <c r="D31" s="85" t="s">
        <v>99</v>
      </c>
      <c r="E31" s="92" t="s">
        <v>100</v>
      </c>
      <c r="F31" s="93" t="s">
        <v>101</v>
      </c>
      <c r="G31" s="85" t="s">
        <v>102</v>
      </c>
      <c r="H31" s="127"/>
      <c r="I31" s="14"/>
      <c r="J31" s="57" t="n">
        <v>147</v>
      </c>
      <c r="K31" s="58" t="n">
        <v>24</v>
      </c>
    </row>
    <row r="32" customFormat="false" ht="16" hidden="false" customHeight="false" outlineLevel="0" collapsed="false">
      <c r="A32" s="245" t="n">
        <f aca="false">VLOOKUP(B32,J:K,2,0)</f>
        <v>25</v>
      </c>
      <c r="B32" s="82" t="n">
        <v>150</v>
      </c>
      <c r="C32" s="87" t="n">
        <v>10002419021</v>
      </c>
      <c r="D32" s="85" t="s">
        <v>133</v>
      </c>
      <c r="E32" s="92" t="s">
        <v>100</v>
      </c>
      <c r="F32" s="93" t="s">
        <v>101</v>
      </c>
      <c r="G32" s="85" t="s">
        <v>102</v>
      </c>
      <c r="H32" s="127"/>
      <c r="I32" s="14"/>
      <c r="J32" s="57" t="n">
        <v>150</v>
      </c>
      <c r="K32" s="58" t="n">
        <v>25</v>
      </c>
    </row>
    <row r="33" customFormat="false" ht="16" hidden="false" customHeight="false" outlineLevel="0" collapsed="false">
      <c r="A33" s="245" t="s">
        <v>139</v>
      </c>
      <c r="B33" s="82" t="n">
        <v>70</v>
      </c>
      <c r="C33" s="87" t="n">
        <v>10015528771</v>
      </c>
      <c r="D33" s="85" t="s">
        <v>320</v>
      </c>
      <c r="E33" s="85" t="s">
        <v>321</v>
      </c>
      <c r="F33" s="93" t="s">
        <v>310</v>
      </c>
      <c r="G33" s="85" t="s">
        <v>41</v>
      </c>
      <c r="H33" s="127"/>
      <c r="I33" s="14"/>
      <c r="J33" s="57" t="n">
        <v>70</v>
      </c>
      <c r="K33" s="58" t="n">
        <v>26</v>
      </c>
    </row>
    <row r="58" customFormat="false" ht="16" hidden="false" customHeight="false" outlineLevel="0" collapsed="false">
      <c r="O58" s="247"/>
    </row>
    <row r="61" customFormat="false" ht="16" hidden="false" customHeight="false" outlineLevel="0" collapsed="false">
      <c r="P61" s="247" t="s">
        <v>7</v>
      </c>
    </row>
  </sheetData>
  <autoFilter ref="A7:G7"/>
  <mergeCells count="4">
    <mergeCell ref="A1:G1"/>
    <mergeCell ref="A3:G3"/>
    <mergeCell ref="A5:F5"/>
    <mergeCell ref="J6:K6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K33"/>
  <sheetViews>
    <sheetView showFormulas="false" showGridLines="true" showRowColHeaders="true" showZeros="true" rightToLeft="false" tabSelected="false" showOutlineSymbols="true" defaultGridColor="true" view="normal" topLeftCell="A1" colorId="64" zoomScale="96" zoomScaleNormal="96" zoomScalePageLayoutView="100" workbookViewId="0">
      <selection pane="topLeft" activeCell="AO20" activeCellId="0" sqref="AO20"/>
    </sheetView>
  </sheetViews>
  <sheetFormatPr defaultRowHeight="16" zeroHeight="false" outlineLevelRow="0" outlineLevelCol="0"/>
  <cols>
    <col collapsed="false" customWidth="true" hidden="false" outlineLevel="0" max="1" min="1" style="9" width="5.83"/>
    <col collapsed="false" customWidth="true" hidden="false" outlineLevel="0" max="2" min="2" style="0" width="5.67"/>
    <col collapsed="false" customWidth="true" hidden="false" outlineLevel="0" max="3" min="3" style="0" width="10"/>
    <col collapsed="false" customWidth="true" hidden="false" outlineLevel="0" max="4" min="4" style="0" width="13.83"/>
    <col collapsed="false" customWidth="true" hidden="false" outlineLevel="0" max="5" min="5" style="0" width="10.61"/>
    <col collapsed="false" customWidth="true" hidden="false" outlineLevel="0" max="6" min="6" style="0" width="21.67"/>
    <col collapsed="false" customWidth="true" hidden="false" outlineLevel="0" max="7" min="7" style="0" width="6.66"/>
    <col collapsed="false" customWidth="true" hidden="true" outlineLevel="0" max="8" min="8" style="0" width="10.5"/>
    <col collapsed="false" customWidth="true" hidden="false" outlineLevel="0" max="9" min="9" style="0" width="7.66"/>
    <col collapsed="false" customWidth="true" hidden="true" outlineLevel="0" max="11" min="10" style="0" width="10.83"/>
    <col collapsed="false" customWidth="true" hidden="true" outlineLevel="0" max="37" min="12" style="0" width="5.51"/>
    <col collapsed="false" customWidth="true" hidden="false" outlineLevel="0" max="1025" min="38" style="0" width="10.61"/>
  </cols>
  <sheetData>
    <row r="1" customFormat="false" ht="31" hidden="false" customHeight="false" outlineLevel="0" collapsed="false">
      <c r="A1" s="2" t="s">
        <v>1</v>
      </c>
      <c r="B1" s="2"/>
      <c r="C1" s="2"/>
      <c r="D1" s="2"/>
      <c r="E1" s="2"/>
      <c r="F1" s="2"/>
      <c r="G1" s="2"/>
      <c r="H1" s="2"/>
      <c r="I1" s="2"/>
      <c r="K1" s="9"/>
      <c r="L1" s="22" t="s">
        <v>249</v>
      </c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8"/>
    </row>
    <row r="2" customFormat="false" ht="16" hidden="false" customHeight="false" outlineLevel="0" collapsed="false">
      <c r="I2" s="149"/>
      <c r="K2" s="9"/>
      <c r="L2" s="150" t="n">
        <v>145</v>
      </c>
      <c r="M2" s="150" t="n">
        <v>139</v>
      </c>
      <c r="N2" s="150" t="n">
        <v>82</v>
      </c>
      <c r="O2" s="150" t="n">
        <v>138</v>
      </c>
      <c r="P2" s="150" t="n">
        <v>135</v>
      </c>
      <c r="Q2" s="150" t="n">
        <v>154</v>
      </c>
      <c r="R2" s="150" t="n">
        <v>83</v>
      </c>
      <c r="S2" s="150" t="n">
        <v>145</v>
      </c>
      <c r="T2" s="150" t="n">
        <v>154</v>
      </c>
      <c r="U2" s="150" t="n">
        <v>138</v>
      </c>
      <c r="V2" s="150" t="n">
        <v>163</v>
      </c>
      <c r="W2" s="150" t="n">
        <v>138</v>
      </c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0" t="n">
        <v>5</v>
      </c>
    </row>
    <row r="3" customFormat="false" ht="26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K3" s="9"/>
      <c r="L3" s="150" t="n">
        <v>139</v>
      </c>
      <c r="M3" s="150" t="n">
        <v>138</v>
      </c>
      <c r="N3" s="150" t="n">
        <v>163</v>
      </c>
      <c r="O3" s="150" t="n">
        <v>142</v>
      </c>
      <c r="P3" s="150" t="n">
        <v>164</v>
      </c>
      <c r="Q3" s="150" t="n">
        <v>139</v>
      </c>
      <c r="R3" s="150" t="n">
        <v>145</v>
      </c>
      <c r="S3" s="150" t="n">
        <v>83</v>
      </c>
      <c r="T3" s="150" t="n">
        <v>82</v>
      </c>
      <c r="U3" s="150" t="n">
        <v>83</v>
      </c>
      <c r="V3" s="150" t="n">
        <v>138</v>
      </c>
      <c r="W3" s="150" t="n">
        <v>154</v>
      </c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0" t="n">
        <v>3</v>
      </c>
    </row>
    <row r="4" customFormat="false" ht="16" hidden="false" customHeight="false" outlineLevel="0" collapsed="false">
      <c r="A4" s="109"/>
      <c r="B4" s="9"/>
      <c r="G4" s="110" t="s">
        <v>173</v>
      </c>
      <c r="H4" s="110" t="s">
        <v>173</v>
      </c>
      <c r="I4" s="149" t="s">
        <v>322</v>
      </c>
      <c r="K4" s="9"/>
      <c r="L4" s="150" t="n">
        <v>128</v>
      </c>
      <c r="M4" s="150" t="n">
        <v>145</v>
      </c>
      <c r="N4" s="150" t="n">
        <v>145</v>
      </c>
      <c r="O4" s="150" t="n">
        <v>128</v>
      </c>
      <c r="P4" s="150" t="n">
        <v>83</v>
      </c>
      <c r="Q4" s="150" t="n">
        <v>141</v>
      </c>
      <c r="R4" s="150" t="n">
        <v>136</v>
      </c>
      <c r="S4" s="150" t="n">
        <v>136</v>
      </c>
      <c r="T4" s="150" t="n">
        <v>133</v>
      </c>
      <c r="U4" s="150" t="n">
        <v>155</v>
      </c>
      <c r="V4" s="150" t="n">
        <v>83</v>
      </c>
      <c r="W4" s="150" t="n">
        <v>83</v>
      </c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0" t="n">
        <v>2</v>
      </c>
    </row>
    <row r="5" customFormat="false" ht="16" hidden="false" customHeight="false" outlineLevel="0" collapsed="false">
      <c r="A5" s="151" t="s">
        <v>323</v>
      </c>
      <c r="B5" s="151"/>
      <c r="C5" s="151"/>
      <c r="D5" s="151"/>
      <c r="E5" s="151"/>
      <c r="F5" s="151"/>
      <c r="G5" s="113" t="s">
        <v>6</v>
      </c>
      <c r="H5" s="113" t="s">
        <v>6</v>
      </c>
      <c r="I5" s="152" t="s">
        <v>324</v>
      </c>
      <c r="K5" s="9"/>
      <c r="L5" s="150" t="n">
        <v>133</v>
      </c>
      <c r="M5" s="150" t="n">
        <v>83</v>
      </c>
      <c r="N5" s="150" t="n">
        <v>133</v>
      </c>
      <c r="O5" s="150" t="n">
        <v>154</v>
      </c>
      <c r="P5" s="150" t="n">
        <v>139</v>
      </c>
      <c r="Q5" s="150" t="n">
        <v>90</v>
      </c>
      <c r="R5" s="150" t="n">
        <v>135</v>
      </c>
      <c r="S5" s="150" t="n">
        <v>128</v>
      </c>
      <c r="T5" s="150" t="n">
        <v>151</v>
      </c>
      <c r="U5" s="150" t="n">
        <v>154</v>
      </c>
      <c r="V5" s="150" t="n">
        <v>82</v>
      </c>
      <c r="W5" s="150" t="n">
        <v>163</v>
      </c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0" t="n">
        <v>1</v>
      </c>
    </row>
    <row r="6" customFormat="false" ht="16" hidden="false" customHeight="false" outlineLevel="0" collapsed="false">
      <c r="A6" s="240"/>
      <c r="B6" s="9"/>
      <c r="C6" s="116"/>
      <c r="D6" s="116"/>
      <c r="E6" s="117"/>
      <c r="F6" s="117"/>
      <c r="G6" s="118" t="s">
        <v>175</v>
      </c>
      <c r="H6" s="118" t="s">
        <v>175</v>
      </c>
      <c r="I6" s="149" t="n">
        <v>46.89</v>
      </c>
      <c r="K6" s="25"/>
      <c r="L6" s="153" t="n">
        <v>1</v>
      </c>
      <c r="M6" s="153" t="n">
        <v>2</v>
      </c>
      <c r="N6" s="153" t="n">
        <v>3</v>
      </c>
      <c r="O6" s="153" t="n">
        <v>4</v>
      </c>
      <c r="P6" s="153" t="n">
        <v>5</v>
      </c>
      <c r="Q6" s="153" t="n">
        <v>6</v>
      </c>
      <c r="R6" s="153" t="n">
        <v>7</v>
      </c>
      <c r="S6" s="153" t="n">
        <v>8</v>
      </c>
      <c r="T6" s="153" t="n">
        <v>9</v>
      </c>
      <c r="U6" s="153" t="n">
        <v>10</v>
      </c>
      <c r="V6" s="153" t="n">
        <v>11</v>
      </c>
      <c r="W6" s="153" t="n">
        <v>12</v>
      </c>
      <c r="X6" s="153" t="n">
        <v>13</v>
      </c>
      <c r="Y6" s="153" t="n">
        <v>14</v>
      </c>
      <c r="Z6" s="153" t="n">
        <v>15</v>
      </c>
      <c r="AA6" s="153" t="n">
        <v>16</v>
      </c>
      <c r="AB6" s="153" t="n">
        <v>17</v>
      </c>
      <c r="AC6" s="153" t="n">
        <v>18</v>
      </c>
      <c r="AD6" s="153" t="n">
        <v>19</v>
      </c>
      <c r="AE6" s="153" t="n">
        <v>20</v>
      </c>
      <c r="AF6" s="153" t="n">
        <v>21</v>
      </c>
      <c r="AG6" s="153" t="n">
        <v>22</v>
      </c>
      <c r="AH6" s="153" t="n">
        <v>23</v>
      </c>
      <c r="AI6" s="153" t="n">
        <v>24</v>
      </c>
      <c r="AJ6" s="153" t="n">
        <v>25</v>
      </c>
    </row>
    <row r="7" customFormat="false" ht="28" hidden="false" customHeight="false" outlineLevel="0" collapsed="false">
      <c r="A7" s="154" t="s">
        <v>17</v>
      </c>
      <c r="B7" s="155" t="s">
        <v>18</v>
      </c>
      <c r="C7" s="156" t="s">
        <v>19</v>
      </c>
      <c r="D7" s="156" t="s">
        <v>20</v>
      </c>
      <c r="E7" s="156" t="s">
        <v>21</v>
      </c>
      <c r="F7" s="155" t="s">
        <v>22</v>
      </c>
      <c r="G7" s="155" t="s">
        <v>23</v>
      </c>
      <c r="H7" s="155" t="s">
        <v>24</v>
      </c>
      <c r="I7" s="157" t="s">
        <v>10</v>
      </c>
      <c r="J7" s="155" t="s">
        <v>253</v>
      </c>
      <c r="K7" s="155" t="s">
        <v>254</v>
      </c>
      <c r="L7" s="158" t="n">
        <v>1</v>
      </c>
      <c r="M7" s="158" t="n">
        <v>1</v>
      </c>
      <c r="N7" s="158" t="n">
        <v>1</v>
      </c>
      <c r="O7" s="158" t="n">
        <v>1</v>
      </c>
      <c r="P7" s="158" t="n">
        <v>1</v>
      </c>
      <c r="Q7" s="158" t="n">
        <v>1</v>
      </c>
      <c r="R7" s="158" t="n">
        <v>1</v>
      </c>
      <c r="S7" s="158" t="n">
        <v>1</v>
      </c>
      <c r="T7" s="158" t="n">
        <v>1</v>
      </c>
      <c r="U7" s="158" t="n">
        <v>1</v>
      </c>
      <c r="V7" s="158" t="n">
        <v>1</v>
      </c>
      <c r="W7" s="158" t="n">
        <v>2</v>
      </c>
      <c r="X7" s="158" t="n">
        <v>1</v>
      </c>
      <c r="Y7" s="158" t="n">
        <v>1</v>
      </c>
      <c r="Z7" s="158" t="n">
        <v>1</v>
      </c>
      <c r="AA7" s="158" t="n">
        <v>1</v>
      </c>
      <c r="AB7" s="158" t="n">
        <v>1</v>
      </c>
      <c r="AC7" s="158" t="n">
        <v>1</v>
      </c>
      <c r="AD7" s="158" t="n">
        <v>1</v>
      </c>
      <c r="AE7" s="158" t="n">
        <v>1</v>
      </c>
      <c r="AF7" s="158" t="n">
        <v>1</v>
      </c>
      <c r="AG7" s="158" t="n">
        <v>1</v>
      </c>
      <c r="AH7" s="158" t="n">
        <v>1</v>
      </c>
      <c r="AI7" s="158" t="n">
        <v>1</v>
      </c>
      <c r="AJ7" s="158" t="n">
        <v>2</v>
      </c>
      <c r="AK7" s="40"/>
    </row>
    <row r="8" customFormat="false" ht="16" hidden="false" customHeight="false" outlineLevel="0" collapsed="false">
      <c r="A8" s="248" t="n">
        <v>1</v>
      </c>
      <c r="B8" s="82" t="n">
        <v>83</v>
      </c>
      <c r="C8" s="83" t="n">
        <v>10008988648</v>
      </c>
      <c r="D8" s="91" t="s">
        <v>85</v>
      </c>
      <c r="E8" s="91" t="s">
        <v>86</v>
      </c>
      <c r="F8" s="84" t="s">
        <v>40</v>
      </c>
      <c r="G8" s="85" t="s">
        <v>41</v>
      </c>
      <c r="H8" s="249"/>
      <c r="I8" s="250" t="n">
        <f aca="false">J8*20+K8</f>
        <v>60</v>
      </c>
      <c r="J8" s="162" t="n">
        <v>2</v>
      </c>
      <c r="K8" s="163" t="n">
        <f aca="false">IFERROR(SUM(L8:AJ8),J8)</f>
        <v>20</v>
      </c>
      <c r="L8" s="164" t="str">
        <f aca="false">IFERROR(VLOOKUP($B8,L$2:$AK$5,MAX($L$6:$AJ$6)+2-L$6,0)*L$7,"")</f>
        <v/>
      </c>
      <c r="M8" s="164" t="n">
        <f aca="false">IFERROR(VLOOKUP($B8,M$2:$AK$5,MAX($L$6:$AJ$6)+2-M$6,0)*M$7,"")</f>
        <v>1</v>
      </c>
      <c r="N8" s="164" t="str">
        <f aca="false">IFERROR(VLOOKUP($B8,N$2:$AK$5,MAX($L$6:$AJ$6)+2-N$6,0)*N$7,"")</f>
        <v/>
      </c>
      <c r="O8" s="164" t="str">
        <f aca="false">IFERROR(VLOOKUP($B8,O$2:$AK$5,MAX($L$6:$AJ$6)+2-O$6,0)*O$7,"")</f>
        <v/>
      </c>
      <c r="P8" s="164" t="n">
        <f aca="false">IFERROR(VLOOKUP($B8,P$2:$AK$5,MAX($L$6:$AJ$6)+2-P$6,0)*P$7,"")</f>
        <v>2</v>
      </c>
      <c r="Q8" s="164" t="str">
        <f aca="false">IFERROR(VLOOKUP($B8,Q$2:$AK$5,MAX($L$6:$AJ$6)+2-Q$6,0)*Q$7,"")</f>
        <v/>
      </c>
      <c r="R8" s="164" t="n">
        <f aca="false">IFERROR(VLOOKUP($B8,R$2:$AK$5,MAX($L$6:$AJ$6)+2-R$6,0)*R$7,"")</f>
        <v>5</v>
      </c>
      <c r="S8" s="164" t="n">
        <f aca="false">IFERROR(VLOOKUP($B8,S$2:$AK$5,MAX($L$6:$AJ$6)+2-S$6,0)*S$7,"")</f>
        <v>3</v>
      </c>
      <c r="T8" s="164" t="str">
        <f aca="false">IFERROR(VLOOKUP($B8,T$2:$AK$5,MAX($L$6:$AJ$6)+2-T$6,0)*T$7,"")</f>
        <v/>
      </c>
      <c r="U8" s="164" t="n">
        <f aca="false">IFERROR(VLOOKUP($B8,U$2:$AK$5,MAX($L$6:$AJ$6)+2-U$6,0)*U$7,"")</f>
        <v>3</v>
      </c>
      <c r="V8" s="164" t="n">
        <f aca="false">IFERROR(VLOOKUP($B8,V$2:$AK$5,MAX($L$6:$AJ$6)+2-V$6,0)*V$7,"")</f>
        <v>2</v>
      </c>
      <c r="W8" s="164" t="n">
        <f aca="false">IFERROR(VLOOKUP($B8,W$2:$AK$5,MAX($L$6:$AJ$6)+2-W$6,0)*W$7,"")</f>
        <v>4</v>
      </c>
      <c r="X8" s="164" t="str">
        <f aca="false">IFERROR(VLOOKUP($B8,X$2:$AK$5,MAX($L$6:$AJ$6)+2-X$6,0)*X$7,"")</f>
        <v/>
      </c>
      <c r="Y8" s="164" t="str">
        <f aca="false">IFERROR(VLOOKUP($B8,Y$2:$AK$5,MAX($L$6:$AJ$6)+2-Y$6,0)*Y$7,"")</f>
        <v/>
      </c>
      <c r="Z8" s="164" t="str">
        <f aca="false">IFERROR(VLOOKUP($B8,Z$2:$AK$5,MAX($L$6:$AJ$6)+2-Z$6,0)*Z$7,"")</f>
        <v/>
      </c>
      <c r="AA8" s="164" t="str">
        <f aca="false">IFERROR(VLOOKUP($B8,AA$2:$AK$5,MAX($L$6:$AJ$6)+2-AA$6,0)*AA$7,"")</f>
        <v/>
      </c>
      <c r="AB8" s="164" t="str">
        <f aca="false">IFERROR(VLOOKUP($B8,AB$2:$AK$5,MAX($L$6:$AJ$6)+2-AB$6,0)*AB$7,"")</f>
        <v/>
      </c>
      <c r="AC8" s="164" t="str">
        <f aca="false">IFERROR(VLOOKUP($B8,AC$2:$AK$5,MAX($L$6:$AJ$6)+2-AC$6,0)*AC$7,"")</f>
        <v/>
      </c>
      <c r="AD8" s="164" t="str">
        <f aca="false">IFERROR(VLOOKUP($B8,AD$2:$AK$5,MAX($L$6:$AJ$6)+2-AD$6,0)*AD$7,"")</f>
        <v/>
      </c>
      <c r="AE8" s="164" t="str">
        <f aca="false">IFERROR(VLOOKUP($B8,AE$2:$AK$5,MAX($L$6:$AJ$6)+2-AE$6,0)*AE$7,"")</f>
        <v/>
      </c>
      <c r="AF8" s="164" t="str">
        <f aca="false">IFERROR(VLOOKUP($B8,AF$2:$AK$5,MAX($L$6:$AJ$6)+2-AF$6,0)*AF$7,"")</f>
        <v/>
      </c>
      <c r="AG8" s="164" t="str">
        <f aca="false">IFERROR(VLOOKUP($B8,AG$2:$AK$5,MAX($L$6:$AJ$6)+2-AG$6,0)*AG$7,"")</f>
        <v/>
      </c>
      <c r="AH8" s="164" t="str">
        <f aca="false">IFERROR(VLOOKUP($B8,AH$2:$AK$5,MAX($L$6:$AJ$6)+2-AH$6,0)*AH$7,"")</f>
        <v/>
      </c>
      <c r="AI8" s="164" t="str">
        <f aca="false">IFERROR(VLOOKUP($B8,AI$2:$AK$5,MAX($L$6:$AJ$6)+2-AI$6,0)*AI$7,"")</f>
        <v/>
      </c>
      <c r="AJ8" s="164" t="str">
        <f aca="false">IFERROR(VLOOKUP($B8,AJ$2:$AK$5,MAX($L$6:$AJ$6)+2-AJ$6,0)*AJ$7,"")</f>
        <v/>
      </c>
    </row>
    <row r="9" customFormat="false" ht="16" hidden="false" customHeight="false" outlineLevel="0" collapsed="false">
      <c r="A9" s="251" t="n">
        <v>2</v>
      </c>
      <c r="B9" s="82" t="n">
        <v>145</v>
      </c>
      <c r="C9" s="87" t="n">
        <v>10009769803</v>
      </c>
      <c r="D9" s="93" t="s">
        <v>301</v>
      </c>
      <c r="E9" s="93" t="s">
        <v>302</v>
      </c>
      <c r="F9" s="93" t="s">
        <v>303</v>
      </c>
      <c r="G9" s="85" t="s">
        <v>112</v>
      </c>
      <c r="H9" s="160"/>
      <c r="I9" s="252" t="n">
        <f aca="false">J9*20+K9</f>
        <v>57</v>
      </c>
      <c r="J9" s="162" t="n">
        <v>2</v>
      </c>
      <c r="K9" s="163" t="n">
        <f aca="false">IFERROR(SUM(L9:AJ9),J9)</f>
        <v>17</v>
      </c>
      <c r="L9" s="164" t="n">
        <f aca="false">IFERROR(VLOOKUP($B9,L$2:$AK$5,MAX($L$6:$AJ$6)+2-L$6,0)*L$7,"")</f>
        <v>5</v>
      </c>
      <c r="M9" s="164" t="n">
        <f aca="false">IFERROR(VLOOKUP($B9,M$2:$AK$5,MAX($L$6:$AJ$6)+2-M$6,0)*M$7,"")</f>
        <v>2</v>
      </c>
      <c r="N9" s="164" t="n">
        <f aca="false">IFERROR(VLOOKUP($B9,N$2:$AK$5,MAX($L$6:$AJ$6)+2-N$6,0)*N$7,"")</f>
        <v>2</v>
      </c>
      <c r="O9" s="164" t="str">
        <f aca="false">IFERROR(VLOOKUP($B9,O$2:$AK$5,MAX($L$6:$AJ$6)+2-O$6,0)*O$7,"")</f>
        <v/>
      </c>
      <c r="P9" s="164" t="str">
        <f aca="false">IFERROR(VLOOKUP($B9,P$2:$AK$5,MAX($L$6:$AJ$6)+2-P$6,0)*P$7,"")</f>
        <v/>
      </c>
      <c r="Q9" s="164" t="str">
        <f aca="false">IFERROR(VLOOKUP($B9,Q$2:$AK$5,MAX($L$6:$AJ$6)+2-Q$6,0)*Q$7,"")</f>
        <v/>
      </c>
      <c r="R9" s="164" t="n">
        <f aca="false">IFERROR(VLOOKUP($B9,R$2:$AK$5,MAX($L$6:$AJ$6)+2-R$6,0)*R$7,"")</f>
        <v>3</v>
      </c>
      <c r="S9" s="164" t="n">
        <f aca="false">IFERROR(VLOOKUP($B9,S$2:$AK$5,MAX($L$6:$AJ$6)+2-S$6,0)*S$7,"")</f>
        <v>5</v>
      </c>
      <c r="T9" s="164" t="str">
        <f aca="false">IFERROR(VLOOKUP($B9,T$2:$AK$5,MAX($L$6:$AJ$6)+2-T$6,0)*T$7,"")</f>
        <v/>
      </c>
      <c r="U9" s="164" t="str">
        <f aca="false">IFERROR(VLOOKUP($B9,U$2:$AK$5,MAX($L$6:$AJ$6)+2-U$6,0)*U$7,"")</f>
        <v/>
      </c>
      <c r="V9" s="164" t="str">
        <f aca="false">IFERROR(VLOOKUP($B9,V$2:$AK$5,MAX($L$6:$AJ$6)+2-V$6,0)*V$7,"")</f>
        <v/>
      </c>
      <c r="W9" s="164" t="str">
        <f aca="false">IFERROR(VLOOKUP($B9,W$2:$AK$5,MAX($L$6:$AJ$6)+2-W$6,0)*W$7,"")</f>
        <v/>
      </c>
      <c r="X9" s="164" t="str">
        <f aca="false">IFERROR(VLOOKUP($B9,X$2:$AK$5,MAX($L$6:$AJ$6)+2-X$6,0)*X$7,"")</f>
        <v/>
      </c>
      <c r="Y9" s="164" t="str">
        <f aca="false">IFERROR(VLOOKUP($B9,Y$2:$AK$5,MAX($L$6:$AJ$6)+2-Y$6,0)*Y$7,"")</f>
        <v/>
      </c>
      <c r="Z9" s="164" t="str">
        <f aca="false">IFERROR(VLOOKUP($B9,Z$2:$AK$5,MAX($L$6:$AJ$6)+2-Z$6,0)*Z$7,"")</f>
        <v/>
      </c>
      <c r="AA9" s="164" t="str">
        <f aca="false">IFERROR(VLOOKUP($B9,AA$2:$AK$5,MAX($L$6:$AJ$6)+2-AA$6,0)*AA$7,"")</f>
        <v/>
      </c>
      <c r="AB9" s="164" t="str">
        <f aca="false">IFERROR(VLOOKUP($B9,AB$2:$AK$5,MAX($L$6:$AJ$6)+2-AB$6,0)*AB$7,"")</f>
        <v/>
      </c>
      <c r="AC9" s="164" t="str">
        <f aca="false">IFERROR(VLOOKUP($B9,AC$2:$AK$5,MAX($L$6:$AJ$6)+2-AC$6,0)*AC$7,"")</f>
        <v/>
      </c>
      <c r="AD9" s="164" t="str">
        <f aca="false">IFERROR(VLOOKUP($B9,AD$2:$AK$5,MAX($L$6:$AJ$6)+2-AD$6,0)*AD$7,"")</f>
        <v/>
      </c>
      <c r="AE9" s="164" t="str">
        <f aca="false">IFERROR(VLOOKUP($B9,AE$2:$AK$5,MAX($L$6:$AJ$6)+2-AE$6,0)*AE$7,"")</f>
        <v/>
      </c>
      <c r="AF9" s="164" t="str">
        <f aca="false">IFERROR(VLOOKUP($B9,AF$2:$AK$5,MAX($L$6:$AJ$6)+2-AF$6,0)*AF$7,"")</f>
        <v/>
      </c>
      <c r="AG9" s="164" t="str">
        <f aca="false">IFERROR(VLOOKUP($B9,AG$2:$AK$5,MAX($L$6:$AJ$6)+2-AG$6,0)*AG$7,"")</f>
        <v/>
      </c>
      <c r="AH9" s="164" t="str">
        <f aca="false">IFERROR(VLOOKUP($B9,AH$2:$AK$5,MAX($L$6:$AJ$6)+2-AH$6,0)*AH$7,"")</f>
        <v/>
      </c>
      <c r="AI9" s="164" t="str">
        <f aca="false">IFERROR(VLOOKUP($B9,AI$2:$AK$5,MAX($L$6:$AJ$6)+2-AI$6,0)*AI$7,"")</f>
        <v/>
      </c>
      <c r="AJ9" s="164" t="str">
        <f aca="false">IFERROR(VLOOKUP($B9,AJ$2:$AK$5,MAX($L$6:$AJ$6)+2-AJ$6,0)*AJ$7,"")</f>
        <v/>
      </c>
    </row>
    <row r="10" customFormat="false" ht="16" hidden="false" customHeight="false" outlineLevel="0" collapsed="false">
      <c r="A10" s="251" t="n">
        <v>3</v>
      </c>
      <c r="B10" s="82" t="n">
        <v>138</v>
      </c>
      <c r="C10" s="87" t="n">
        <v>10015508866</v>
      </c>
      <c r="D10" s="85" t="s">
        <v>91</v>
      </c>
      <c r="E10" s="92" t="s">
        <v>92</v>
      </c>
      <c r="F10" s="85" t="s">
        <v>81</v>
      </c>
      <c r="G10" s="85" t="s">
        <v>82</v>
      </c>
      <c r="H10" s="160"/>
      <c r="I10" s="252" t="n">
        <f aca="false">J10*20+K10</f>
        <v>46</v>
      </c>
      <c r="J10" s="162" t="n">
        <v>1</v>
      </c>
      <c r="K10" s="163" t="n">
        <f aca="false">IFERROR(SUM(L10:AJ10),J10)</f>
        <v>26</v>
      </c>
      <c r="L10" s="164" t="str">
        <f aca="false">IFERROR(VLOOKUP($B10,L$2:$AK$5,MAX($L$6:$AJ$6)+2-L$6,0)*L$7,"")</f>
        <v/>
      </c>
      <c r="M10" s="164" t="n">
        <f aca="false">IFERROR(VLOOKUP($B10,M$2:$AK$5,MAX($L$6:$AJ$6)+2-M$6,0)*M$7,"")</f>
        <v>3</v>
      </c>
      <c r="N10" s="164" t="str">
        <f aca="false">IFERROR(VLOOKUP($B10,N$2:$AK$5,MAX($L$6:$AJ$6)+2-N$6,0)*N$7,"")</f>
        <v/>
      </c>
      <c r="O10" s="164" t="n">
        <f aca="false">IFERROR(VLOOKUP($B10,O$2:$AK$5,MAX($L$6:$AJ$6)+2-O$6,0)*O$7,"")</f>
        <v>5</v>
      </c>
      <c r="P10" s="164" t="str">
        <f aca="false">IFERROR(VLOOKUP($B10,P$2:$AK$5,MAX($L$6:$AJ$6)+2-P$6,0)*P$7,"")</f>
        <v/>
      </c>
      <c r="Q10" s="164" t="str">
        <f aca="false">IFERROR(VLOOKUP($B10,Q$2:$AK$5,MAX($L$6:$AJ$6)+2-Q$6,0)*Q$7,"")</f>
        <v/>
      </c>
      <c r="R10" s="164" t="str">
        <f aca="false">IFERROR(VLOOKUP($B10,R$2:$AK$5,MAX($L$6:$AJ$6)+2-R$6,0)*R$7,"")</f>
        <v/>
      </c>
      <c r="S10" s="164" t="str">
        <f aca="false">IFERROR(VLOOKUP($B10,S$2:$AK$5,MAX($L$6:$AJ$6)+2-S$6,0)*S$7,"")</f>
        <v/>
      </c>
      <c r="T10" s="164" t="str">
        <f aca="false">IFERROR(VLOOKUP($B10,T$2:$AK$5,MAX($L$6:$AJ$6)+2-T$6,0)*T$7,"")</f>
        <v/>
      </c>
      <c r="U10" s="164" t="n">
        <f aca="false">IFERROR(VLOOKUP($B10,U$2:$AK$5,MAX($L$6:$AJ$6)+2-U$6,0)*U$7,"")</f>
        <v>5</v>
      </c>
      <c r="V10" s="164" t="n">
        <f aca="false">IFERROR(VLOOKUP($B10,V$2:$AK$5,MAX($L$6:$AJ$6)+2-V$6,0)*V$7,"")</f>
        <v>3</v>
      </c>
      <c r="W10" s="164" t="n">
        <f aca="false">IFERROR(VLOOKUP($B10,W$2:$AK$5,MAX($L$6:$AJ$6)+2-W$6,0)*W$7,"")</f>
        <v>10</v>
      </c>
      <c r="X10" s="164" t="str">
        <f aca="false">IFERROR(VLOOKUP($B10,X$2:$AK$5,MAX($L$6:$AJ$6)+2-X$6,0)*X$7,"")</f>
        <v/>
      </c>
      <c r="Y10" s="164" t="str">
        <f aca="false">IFERROR(VLOOKUP($B10,Y$2:$AK$5,MAX($L$6:$AJ$6)+2-Y$6,0)*Y$7,"")</f>
        <v/>
      </c>
      <c r="Z10" s="164" t="str">
        <f aca="false">IFERROR(VLOOKUP($B10,Z$2:$AK$5,MAX($L$6:$AJ$6)+2-Z$6,0)*Z$7,"")</f>
        <v/>
      </c>
      <c r="AA10" s="164" t="str">
        <f aca="false">IFERROR(VLOOKUP($B10,AA$2:$AK$5,MAX($L$6:$AJ$6)+2-AA$6,0)*AA$7,"")</f>
        <v/>
      </c>
      <c r="AB10" s="164" t="str">
        <f aca="false">IFERROR(VLOOKUP($B10,AB$2:$AK$5,MAX($L$6:$AJ$6)+2-AB$6,0)*AB$7,"")</f>
        <v/>
      </c>
      <c r="AC10" s="164" t="str">
        <f aca="false">IFERROR(VLOOKUP($B10,AC$2:$AK$5,MAX($L$6:$AJ$6)+2-AC$6,0)*AC$7,"")</f>
        <v/>
      </c>
      <c r="AD10" s="164" t="str">
        <f aca="false">IFERROR(VLOOKUP($B10,AD$2:$AK$5,MAX($L$6:$AJ$6)+2-AD$6,0)*AD$7,"")</f>
        <v/>
      </c>
      <c r="AE10" s="164" t="str">
        <f aca="false">IFERROR(VLOOKUP($B10,AE$2:$AK$5,MAX($L$6:$AJ$6)+2-AE$6,0)*AE$7,"")</f>
        <v/>
      </c>
      <c r="AF10" s="164" t="str">
        <f aca="false">IFERROR(VLOOKUP($B10,AF$2:$AK$5,MAX($L$6:$AJ$6)+2-AF$6,0)*AF$7,"")</f>
        <v/>
      </c>
      <c r="AG10" s="164" t="str">
        <f aca="false">IFERROR(VLOOKUP($B10,AG$2:$AK$5,MAX($L$6:$AJ$6)+2-AG$6,0)*AG$7,"")</f>
        <v/>
      </c>
      <c r="AH10" s="164" t="str">
        <f aca="false">IFERROR(VLOOKUP($B10,AH$2:$AK$5,MAX($L$6:$AJ$6)+2-AH$6,0)*AH$7,"")</f>
        <v/>
      </c>
      <c r="AI10" s="164" t="str">
        <f aca="false">IFERROR(VLOOKUP($B10,AI$2:$AK$5,MAX($L$6:$AJ$6)+2-AI$6,0)*AI$7,"")</f>
        <v/>
      </c>
      <c r="AJ10" s="164" t="str">
        <f aca="false">IFERROR(VLOOKUP($B10,AJ$2:$AK$5,MAX($L$6:$AJ$6)+2-AJ$6,0)*AJ$7,"")</f>
        <v/>
      </c>
    </row>
    <row r="11" customFormat="false" ht="16" hidden="false" customHeight="false" outlineLevel="0" collapsed="false">
      <c r="A11" s="251" t="n">
        <v>4</v>
      </c>
      <c r="B11" s="82" t="n">
        <v>139</v>
      </c>
      <c r="C11" s="253" t="n">
        <v>10022783058</v>
      </c>
      <c r="D11" s="89" t="s">
        <v>79</v>
      </c>
      <c r="E11" s="89" t="s">
        <v>80</v>
      </c>
      <c r="F11" s="89" t="s">
        <v>81</v>
      </c>
      <c r="G11" s="85" t="s">
        <v>82</v>
      </c>
      <c r="H11" s="160"/>
      <c r="I11" s="252" t="n">
        <f aca="false">J11*20+K11</f>
        <v>32</v>
      </c>
      <c r="J11" s="162" t="n">
        <v>1</v>
      </c>
      <c r="K11" s="163" t="n">
        <f aca="false">IFERROR(SUM(L11:AJ11),J11)</f>
        <v>12</v>
      </c>
      <c r="L11" s="164" t="n">
        <f aca="false">IFERROR(VLOOKUP($B11,L$2:$AK$5,MAX($L$6:$AJ$6)+2-L$6,0)*L$7,"")</f>
        <v>3</v>
      </c>
      <c r="M11" s="164" t="n">
        <f aca="false">IFERROR(VLOOKUP($B11,M$2:$AK$5,MAX($L$6:$AJ$6)+2-M$6,0)*M$7,"")</f>
        <v>5</v>
      </c>
      <c r="N11" s="164" t="str">
        <f aca="false">IFERROR(VLOOKUP($B11,N$2:$AK$5,MAX($L$6:$AJ$6)+2-N$6,0)*N$7,"")</f>
        <v/>
      </c>
      <c r="O11" s="164" t="str">
        <f aca="false">IFERROR(VLOOKUP($B11,O$2:$AK$5,MAX($L$6:$AJ$6)+2-O$6,0)*O$7,"")</f>
        <v/>
      </c>
      <c r="P11" s="164" t="n">
        <f aca="false">IFERROR(VLOOKUP($B11,P$2:$AK$5,MAX($L$6:$AJ$6)+2-P$6,0)*P$7,"")</f>
        <v>1</v>
      </c>
      <c r="Q11" s="164" t="n">
        <f aca="false">IFERROR(VLOOKUP($B11,Q$2:$AK$5,MAX($L$6:$AJ$6)+2-Q$6,0)*Q$7,"")</f>
        <v>3</v>
      </c>
      <c r="R11" s="164" t="str">
        <f aca="false">IFERROR(VLOOKUP($B11,R$2:$AK$5,MAX($L$6:$AJ$6)+2-R$6,0)*R$7,"")</f>
        <v/>
      </c>
      <c r="S11" s="164" t="str">
        <f aca="false">IFERROR(VLOOKUP($B11,S$2:$AK$5,MAX($L$6:$AJ$6)+2-S$6,0)*S$7,"")</f>
        <v/>
      </c>
      <c r="T11" s="164" t="str">
        <f aca="false">IFERROR(VLOOKUP($B11,T$2:$AK$5,MAX($L$6:$AJ$6)+2-T$6,0)*T$7,"")</f>
        <v/>
      </c>
      <c r="U11" s="164" t="str">
        <f aca="false">IFERROR(VLOOKUP($B11,U$2:$AK$5,MAX($L$6:$AJ$6)+2-U$6,0)*U$7,"")</f>
        <v/>
      </c>
      <c r="V11" s="164" t="str">
        <f aca="false">IFERROR(VLOOKUP($B11,V$2:$AK$5,MAX($L$6:$AJ$6)+2-V$6,0)*V$7,"")</f>
        <v/>
      </c>
      <c r="W11" s="164" t="str">
        <f aca="false">IFERROR(VLOOKUP($B11,W$2:$AK$5,MAX($L$6:$AJ$6)+2-W$6,0)*W$7,"")</f>
        <v/>
      </c>
      <c r="X11" s="164" t="str">
        <f aca="false">IFERROR(VLOOKUP($B11,X$2:$AK$5,MAX($L$6:$AJ$6)+2-X$6,0)*X$7,"")</f>
        <v/>
      </c>
      <c r="Y11" s="164" t="str">
        <f aca="false">IFERROR(VLOOKUP($B11,Y$2:$AK$5,MAX($L$6:$AJ$6)+2-Y$6,0)*Y$7,"")</f>
        <v/>
      </c>
      <c r="Z11" s="164" t="str">
        <f aca="false">IFERROR(VLOOKUP($B11,Z$2:$AK$5,MAX($L$6:$AJ$6)+2-Z$6,0)*Z$7,"")</f>
        <v/>
      </c>
      <c r="AA11" s="164" t="str">
        <f aca="false">IFERROR(VLOOKUP($B11,AA$2:$AK$5,MAX($L$6:$AJ$6)+2-AA$6,0)*AA$7,"")</f>
        <v/>
      </c>
      <c r="AB11" s="164" t="str">
        <f aca="false">IFERROR(VLOOKUP($B11,AB$2:$AK$5,MAX($L$6:$AJ$6)+2-AB$6,0)*AB$7,"")</f>
        <v/>
      </c>
      <c r="AC11" s="164" t="str">
        <f aca="false">IFERROR(VLOOKUP($B11,AC$2:$AK$5,MAX($L$6:$AJ$6)+2-AC$6,0)*AC$7,"")</f>
        <v/>
      </c>
      <c r="AD11" s="164" t="str">
        <f aca="false">IFERROR(VLOOKUP($B11,AD$2:$AK$5,MAX($L$6:$AJ$6)+2-AD$6,0)*AD$7,"")</f>
        <v/>
      </c>
      <c r="AE11" s="164" t="str">
        <f aca="false">IFERROR(VLOOKUP($B11,AE$2:$AK$5,MAX($L$6:$AJ$6)+2-AE$6,0)*AE$7,"")</f>
        <v/>
      </c>
      <c r="AF11" s="164" t="str">
        <f aca="false">IFERROR(VLOOKUP($B11,AF$2:$AK$5,MAX($L$6:$AJ$6)+2-AF$6,0)*AF$7,"")</f>
        <v/>
      </c>
      <c r="AG11" s="164" t="str">
        <f aca="false">IFERROR(VLOOKUP($B11,AG$2:$AK$5,MAX($L$6:$AJ$6)+2-AG$6,0)*AG$7,"")</f>
        <v/>
      </c>
      <c r="AH11" s="164" t="str">
        <f aca="false">IFERROR(VLOOKUP($B11,AH$2:$AK$5,MAX($L$6:$AJ$6)+2-AH$6,0)*AH$7,"")</f>
        <v/>
      </c>
      <c r="AI11" s="164" t="str">
        <f aca="false">IFERROR(VLOOKUP($B11,AI$2:$AK$5,MAX($L$6:$AJ$6)+2-AI$6,0)*AI$7,"")</f>
        <v/>
      </c>
      <c r="AJ11" s="164" t="str">
        <f aca="false">IFERROR(VLOOKUP($B11,AJ$2:$AK$5,MAX($L$6:$AJ$6)+2-AJ$6,0)*AJ$7,"")</f>
        <v/>
      </c>
    </row>
    <row r="12" customFormat="false" ht="16" hidden="false" customHeight="false" outlineLevel="0" collapsed="false">
      <c r="A12" s="251" t="n">
        <v>5</v>
      </c>
      <c r="B12" s="82" t="n">
        <v>163</v>
      </c>
      <c r="C12" s="83" t="n">
        <v>10007503336</v>
      </c>
      <c r="D12" s="84" t="s">
        <v>103</v>
      </c>
      <c r="E12" s="84" t="s">
        <v>104</v>
      </c>
      <c r="F12" s="84" t="s">
        <v>105</v>
      </c>
      <c r="G12" s="85" t="s">
        <v>41</v>
      </c>
      <c r="H12" s="160"/>
      <c r="I12" s="252" t="n">
        <f aca="false">J12*20+K12</f>
        <v>30</v>
      </c>
      <c r="J12" s="162" t="n">
        <v>1</v>
      </c>
      <c r="K12" s="163" t="n">
        <f aca="false">IFERROR(SUM(L12:AJ12),J12)</f>
        <v>10</v>
      </c>
      <c r="L12" s="164" t="str">
        <f aca="false">IFERROR(VLOOKUP($B12,L$2:$AK$5,MAX($L$6:$AJ$6)+2-L$6,0)*L$7,"")</f>
        <v/>
      </c>
      <c r="M12" s="164" t="str">
        <f aca="false">IFERROR(VLOOKUP($B12,M$2:$AK$5,MAX($L$6:$AJ$6)+2-M$6,0)*M$7,"")</f>
        <v/>
      </c>
      <c r="N12" s="164" t="n">
        <f aca="false">IFERROR(VLOOKUP($B12,N$2:$AK$5,MAX($L$6:$AJ$6)+2-N$6,0)*N$7,"")</f>
        <v>3</v>
      </c>
      <c r="O12" s="164" t="str">
        <f aca="false">IFERROR(VLOOKUP($B12,O$2:$AK$5,MAX($L$6:$AJ$6)+2-O$6,0)*O$7,"")</f>
        <v/>
      </c>
      <c r="P12" s="164" t="str">
        <f aca="false">IFERROR(VLOOKUP($B12,P$2:$AK$5,MAX($L$6:$AJ$6)+2-P$6,0)*P$7,"")</f>
        <v/>
      </c>
      <c r="Q12" s="164" t="str">
        <f aca="false">IFERROR(VLOOKUP($B12,Q$2:$AK$5,MAX($L$6:$AJ$6)+2-Q$6,0)*Q$7,"")</f>
        <v/>
      </c>
      <c r="R12" s="164" t="str">
        <f aca="false">IFERROR(VLOOKUP($B12,R$2:$AK$5,MAX($L$6:$AJ$6)+2-R$6,0)*R$7,"")</f>
        <v/>
      </c>
      <c r="S12" s="164" t="str">
        <f aca="false">IFERROR(VLOOKUP($B12,S$2:$AK$5,MAX($L$6:$AJ$6)+2-S$6,0)*S$7,"")</f>
        <v/>
      </c>
      <c r="T12" s="164" t="str">
        <f aca="false">IFERROR(VLOOKUP($B12,T$2:$AK$5,MAX($L$6:$AJ$6)+2-T$6,0)*T$7,"")</f>
        <v/>
      </c>
      <c r="U12" s="164" t="str">
        <f aca="false">IFERROR(VLOOKUP($B12,U$2:$AK$5,MAX($L$6:$AJ$6)+2-U$6,0)*U$7,"")</f>
        <v/>
      </c>
      <c r="V12" s="164" t="n">
        <f aca="false">IFERROR(VLOOKUP($B12,V$2:$AK$5,MAX($L$6:$AJ$6)+2-V$6,0)*V$7,"")</f>
        <v>5</v>
      </c>
      <c r="W12" s="164" t="n">
        <f aca="false">IFERROR(VLOOKUP($B12,W$2:$AK$5,MAX($L$6:$AJ$6)+2-W$6,0)*W$7,"")</f>
        <v>2</v>
      </c>
      <c r="X12" s="164" t="str">
        <f aca="false">IFERROR(VLOOKUP($B12,X$2:$AK$5,MAX($L$6:$AJ$6)+2-X$6,0)*X$7,"")</f>
        <v/>
      </c>
      <c r="Y12" s="164" t="str">
        <f aca="false">IFERROR(VLOOKUP($B12,Y$2:$AK$5,MAX($L$6:$AJ$6)+2-Y$6,0)*Y$7,"")</f>
        <v/>
      </c>
      <c r="Z12" s="164" t="str">
        <f aca="false">IFERROR(VLOOKUP($B12,Z$2:$AK$5,MAX($L$6:$AJ$6)+2-Z$6,0)*Z$7,"")</f>
        <v/>
      </c>
      <c r="AA12" s="164" t="str">
        <f aca="false">IFERROR(VLOOKUP($B12,AA$2:$AK$5,MAX($L$6:$AJ$6)+2-AA$6,0)*AA$7,"")</f>
        <v/>
      </c>
      <c r="AB12" s="164" t="str">
        <f aca="false">IFERROR(VLOOKUP($B12,AB$2:$AK$5,MAX($L$6:$AJ$6)+2-AB$6,0)*AB$7,"")</f>
        <v/>
      </c>
      <c r="AC12" s="164" t="str">
        <f aca="false">IFERROR(VLOOKUP($B12,AC$2:$AK$5,MAX($L$6:$AJ$6)+2-AC$6,0)*AC$7,"")</f>
        <v/>
      </c>
      <c r="AD12" s="164" t="str">
        <f aca="false">IFERROR(VLOOKUP($B12,AD$2:$AK$5,MAX($L$6:$AJ$6)+2-AD$6,0)*AD$7,"")</f>
        <v/>
      </c>
      <c r="AE12" s="164" t="str">
        <f aca="false">IFERROR(VLOOKUP($B12,AE$2:$AK$5,MAX($L$6:$AJ$6)+2-AE$6,0)*AE$7,"")</f>
        <v/>
      </c>
      <c r="AF12" s="164" t="str">
        <f aca="false">IFERROR(VLOOKUP($B12,AF$2:$AK$5,MAX($L$6:$AJ$6)+2-AF$6,0)*AF$7,"")</f>
        <v/>
      </c>
      <c r="AG12" s="164" t="str">
        <f aca="false">IFERROR(VLOOKUP($B12,AG$2:$AK$5,MAX($L$6:$AJ$6)+2-AG$6,0)*AG$7,"")</f>
        <v/>
      </c>
      <c r="AH12" s="164" t="str">
        <f aca="false">IFERROR(VLOOKUP($B12,AH$2:$AK$5,MAX($L$6:$AJ$6)+2-AH$6,0)*AH$7,"")</f>
        <v/>
      </c>
      <c r="AI12" s="164" t="str">
        <f aca="false">IFERROR(VLOOKUP($B12,AI$2:$AK$5,MAX($L$6:$AJ$6)+2-AI$6,0)*AI$7,"")</f>
        <v/>
      </c>
      <c r="AJ12" s="164" t="str">
        <f aca="false">IFERROR(VLOOKUP($B12,AJ$2:$AK$5,MAX($L$6:$AJ$6)+2-AJ$6,0)*AJ$7,"")</f>
        <v/>
      </c>
    </row>
    <row r="13" customFormat="false" ht="16" hidden="false" customHeight="false" outlineLevel="0" collapsed="false">
      <c r="A13" s="251" t="n">
        <v>6</v>
      </c>
      <c r="B13" s="82" t="n">
        <v>82</v>
      </c>
      <c r="C13" s="83" t="n">
        <v>10007503437</v>
      </c>
      <c r="D13" s="94" t="s">
        <v>113</v>
      </c>
      <c r="E13" s="84" t="s">
        <v>56</v>
      </c>
      <c r="F13" s="84" t="s">
        <v>40</v>
      </c>
      <c r="G13" s="85" t="s">
        <v>41</v>
      </c>
      <c r="H13" s="160"/>
      <c r="I13" s="252" t="n">
        <f aca="false">J13*20+K13</f>
        <v>29</v>
      </c>
      <c r="J13" s="162" t="n">
        <v>1</v>
      </c>
      <c r="K13" s="163" t="n">
        <f aca="false">IFERROR(SUM(L13:AJ13),J13)</f>
        <v>9</v>
      </c>
      <c r="L13" s="164" t="str">
        <f aca="false">IFERROR(VLOOKUP($B13,L$2:$AK$5,MAX($L$6:$AJ$6)+2-L$6,0)*L$7,"")</f>
        <v/>
      </c>
      <c r="M13" s="164" t="str">
        <f aca="false">IFERROR(VLOOKUP($B13,M$2:$AK$5,MAX($L$6:$AJ$6)+2-M$6,0)*M$7,"")</f>
        <v/>
      </c>
      <c r="N13" s="164" t="n">
        <f aca="false">IFERROR(VLOOKUP($B13,N$2:$AK$5,MAX($L$6:$AJ$6)+2-N$6,0)*N$7,"")</f>
        <v>5</v>
      </c>
      <c r="O13" s="164" t="str">
        <f aca="false">IFERROR(VLOOKUP($B13,O$2:$AK$5,MAX($L$6:$AJ$6)+2-O$6,0)*O$7,"")</f>
        <v/>
      </c>
      <c r="P13" s="164" t="str">
        <f aca="false">IFERROR(VLOOKUP($B13,P$2:$AK$5,MAX($L$6:$AJ$6)+2-P$6,0)*P$7,"")</f>
        <v/>
      </c>
      <c r="Q13" s="164" t="str">
        <f aca="false">IFERROR(VLOOKUP($B13,Q$2:$AK$5,MAX($L$6:$AJ$6)+2-Q$6,0)*Q$7,"")</f>
        <v/>
      </c>
      <c r="R13" s="164" t="str">
        <f aca="false">IFERROR(VLOOKUP($B13,R$2:$AK$5,MAX($L$6:$AJ$6)+2-R$6,0)*R$7,"")</f>
        <v/>
      </c>
      <c r="S13" s="164" t="str">
        <f aca="false">IFERROR(VLOOKUP($B13,S$2:$AK$5,MAX($L$6:$AJ$6)+2-S$6,0)*S$7,"")</f>
        <v/>
      </c>
      <c r="T13" s="164" t="n">
        <f aca="false">IFERROR(VLOOKUP($B13,T$2:$AK$5,MAX($L$6:$AJ$6)+2-T$6,0)*T$7,"")</f>
        <v>3</v>
      </c>
      <c r="U13" s="164" t="str">
        <f aca="false">IFERROR(VLOOKUP($B13,U$2:$AK$5,MAX($L$6:$AJ$6)+2-U$6,0)*U$7,"")</f>
        <v/>
      </c>
      <c r="V13" s="164" t="n">
        <f aca="false">IFERROR(VLOOKUP($B13,V$2:$AK$5,MAX($L$6:$AJ$6)+2-V$6,0)*V$7,"")</f>
        <v>1</v>
      </c>
      <c r="W13" s="164" t="str">
        <f aca="false">IFERROR(VLOOKUP($B13,W$2:$AK$5,MAX($L$6:$AJ$6)+2-W$6,0)*W$7,"")</f>
        <v/>
      </c>
      <c r="X13" s="164" t="str">
        <f aca="false">IFERROR(VLOOKUP($B13,X$2:$AK$5,MAX($L$6:$AJ$6)+2-X$6,0)*X$7,"")</f>
        <v/>
      </c>
      <c r="Y13" s="164" t="str">
        <f aca="false">IFERROR(VLOOKUP($B13,Y$2:$AK$5,MAX($L$6:$AJ$6)+2-Y$6,0)*Y$7,"")</f>
        <v/>
      </c>
      <c r="Z13" s="164" t="str">
        <f aca="false">IFERROR(VLOOKUP($B13,Z$2:$AK$5,MAX($L$6:$AJ$6)+2-Z$6,0)*Z$7,"")</f>
        <v/>
      </c>
      <c r="AA13" s="164" t="str">
        <f aca="false">IFERROR(VLOOKUP($B13,AA$2:$AK$5,MAX($L$6:$AJ$6)+2-AA$6,0)*AA$7,"")</f>
        <v/>
      </c>
      <c r="AB13" s="164" t="str">
        <f aca="false">IFERROR(VLOOKUP($B13,AB$2:$AK$5,MAX($L$6:$AJ$6)+2-AB$6,0)*AB$7,"")</f>
        <v/>
      </c>
      <c r="AC13" s="164" t="str">
        <f aca="false">IFERROR(VLOOKUP($B13,AC$2:$AK$5,MAX($L$6:$AJ$6)+2-AC$6,0)*AC$7,"")</f>
        <v/>
      </c>
      <c r="AD13" s="164" t="str">
        <f aca="false">IFERROR(VLOOKUP($B13,AD$2:$AK$5,MAX($L$6:$AJ$6)+2-AD$6,0)*AD$7,"")</f>
        <v/>
      </c>
      <c r="AE13" s="164" t="str">
        <f aca="false">IFERROR(VLOOKUP($B13,AE$2:$AK$5,MAX($L$6:$AJ$6)+2-AE$6,0)*AE$7,"")</f>
        <v/>
      </c>
      <c r="AF13" s="164" t="str">
        <f aca="false">IFERROR(VLOOKUP($B13,AF$2:$AK$5,MAX($L$6:$AJ$6)+2-AF$6,0)*AF$7,"")</f>
        <v/>
      </c>
      <c r="AG13" s="164" t="str">
        <f aca="false">IFERROR(VLOOKUP($B13,AG$2:$AK$5,MAX($L$6:$AJ$6)+2-AG$6,0)*AG$7,"")</f>
        <v/>
      </c>
      <c r="AH13" s="164" t="str">
        <f aca="false">IFERROR(VLOOKUP($B13,AH$2:$AK$5,MAX($L$6:$AJ$6)+2-AH$6,0)*AH$7,"")</f>
        <v/>
      </c>
      <c r="AI13" s="164" t="str">
        <f aca="false">IFERROR(VLOOKUP($B13,AI$2:$AK$5,MAX($L$6:$AJ$6)+2-AI$6,0)*AI$7,"")</f>
        <v/>
      </c>
      <c r="AJ13" s="164" t="str">
        <f aca="false">IFERROR(VLOOKUP($B13,AJ$2:$AK$5,MAX($L$6:$AJ$6)+2-AJ$6,0)*AJ$7,"")</f>
        <v/>
      </c>
    </row>
    <row r="14" customFormat="false" ht="16" hidden="false" customHeight="false" outlineLevel="0" collapsed="false">
      <c r="A14" s="251" t="n">
        <v>7</v>
      </c>
      <c r="B14" s="82" t="n">
        <v>128</v>
      </c>
      <c r="C14" s="83" t="n">
        <v>10007390370</v>
      </c>
      <c r="D14" s="84" t="s">
        <v>116</v>
      </c>
      <c r="E14" s="84" t="s">
        <v>117</v>
      </c>
      <c r="F14" s="84" t="s">
        <v>118</v>
      </c>
      <c r="G14" s="85" t="s">
        <v>119</v>
      </c>
      <c r="H14" s="160"/>
      <c r="I14" s="252" t="n">
        <f aca="false">J14*20+K14</f>
        <v>25</v>
      </c>
      <c r="J14" s="162" t="n">
        <v>1</v>
      </c>
      <c r="K14" s="163" t="n">
        <f aca="false">IFERROR(SUM(L14:AJ14),J14)</f>
        <v>5</v>
      </c>
      <c r="L14" s="164" t="n">
        <f aca="false">IFERROR(VLOOKUP($B14,L$2:$AK$5,MAX($L$6:$AJ$6)+2-L$6,0)*L$7,"")</f>
        <v>2</v>
      </c>
      <c r="M14" s="164" t="str">
        <f aca="false">IFERROR(VLOOKUP($B14,M$2:$AK$5,MAX($L$6:$AJ$6)+2-M$6,0)*M$7,"")</f>
        <v/>
      </c>
      <c r="N14" s="164" t="str">
        <f aca="false">IFERROR(VLOOKUP($B14,N$2:$AK$5,MAX($L$6:$AJ$6)+2-N$6,0)*N$7,"")</f>
        <v/>
      </c>
      <c r="O14" s="164" t="n">
        <f aca="false">IFERROR(VLOOKUP($B14,O$2:$AK$5,MAX($L$6:$AJ$6)+2-O$6,0)*O$7,"")</f>
        <v>2</v>
      </c>
      <c r="P14" s="164" t="str">
        <f aca="false">IFERROR(VLOOKUP($B14,P$2:$AK$5,MAX($L$6:$AJ$6)+2-P$6,0)*P$7,"")</f>
        <v/>
      </c>
      <c r="Q14" s="164" t="str">
        <f aca="false">IFERROR(VLOOKUP($B14,Q$2:$AK$5,MAX($L$6:$AJ$6)+2-Q$6,0)*Q$7,"")</f>
        <v/>
      </c>
      <c r="R14" s="164" t="str">
        <f aca="false">IFERROR(VLOOKUP($B14,R$2:$AK$5,MAX($L$6:$AJ$6)+2-R$6,0)*R$7,"")</f>
        <v/>
      </c>
      <c r="S14" s="164" t="n">
        <f aca="false">IFERROR(VLOOKUP($B14,S$2:$AK$5,MAX($L$6:$AJ$6)+2-S$6,0)*S$7,"")</f>
        <v>1</v>
      </c>
      <c r="T14" s="164" t="str">
        <f aca="false">IFERROR(VLOOKUP($B14,T$2:$AK$5,MAX($L$6:$AJ$6)+2-T$6,0)*T$7,"")</f>
        <v/>
      </c>
      <c r="U14" s="164" t="str">
        <f aca="false">IFERROR(VLOOKUP($B14,U$2:$AK$5,MAX($L$6:$AJ$6)+2-U$6,0)*U$7,"")</f>
        <v/>
      </c>
      <c r="V14" s="164" t="str">
        <f aca="false">IFERROR(VLOOKUP($B14,V$2:$AK$5,MAX($L$6:$AJ$6)+2-V$6,0)*V$7,"")</f>
        <v/>
      </c>
      <c r="W14" s="164" t="str">
        <f aca="false">IFERROR(VLOOKUP($B14,W$2:$AK$5,MAX($L$6:$AJ$6)+2-W$6,0)*W$7,"")</f>
        <v/>
      </c>
      <c r="X14" s="164" t="str">
        <f aca="false">IFERROR(VLOOKUP($B14,X$2:$AK$5,MAX($L$6:$AJ$6)+2-X$6,0)*X$7,"")</f>
        <v/>
      </c>
      <c r="Y14" s="164" t="str">
        <f aca="false">IFERROR(VLOOKUP($B14,Y$2:$AK$5,MAX($L$6:$AJ$6)+2-Y$6,0)*Y$7,"")</f>
        <v/>
      </c>
      <c r="Z14" s="164" t="str">
        <f aca="false">IFERROR(VLOOKUP($B14,Z$2:$AK$5,MAX($L$6:$AJ$6)+2-Z$6,0)*Z$7,"")</f>
        <v/>
      </c>
      <c r="AA14" s="164" t="str">
        <f aca="false">IFERROR(VLOOKUP($B14,AA$2:$AK$5,MAX($L$6:$AJ$6)+2-AA$6,0)*AA$7,"")</f>
        <v/>
      </c>
      <c r="AB14" s="164" t="str">
        <f aca="false">IFERROR(VLOOKUP($B14,AB$2:$AK$5,MAX($L$6:$AJ$6)+2-AB$6,0)*AB$7,"")</f>
        <v/>
      </c>
      <c r="AC14" s="164" t="str">
        <f aca="false">IFERROR(VLOOKUP($B14,AC$2:$AK$5,MAX($L$6:$AJ$6)+2-AC$6,0)*AC$7,"")</f>
        <v/>
      </c>
      <c r="AD14" s="164" t="str">
        <f aca="false">IFERROR(VLOOKUP($B14,AD$2:$AK$5,MAX($L$6:$AJ$6)+2-AD$6,0)*AD$7,"")</f>
        <v/>
      </c>
      <c r="AE14" s="164" t="str">
        <f aca="false">IFERROR(VLOOKUP($B14,AE$2:$AK$5,MAX($L$6:$AJ$6)+2-AE$6,0)*AE$7,"")</f>
        <v/>
      </c>
      <c r="AF14" s="164" t="str">
        <f aca="false">IFERROR(VLOOKUP($B14,AF$2:$AK$5,MAX($L$6:$AJ$6)+2-AF$6,0)*AF$7,"")</f>
        <v/>
      </c>
      <c r="AG14" s="164" t="str">
        <f aca="false">IFERROR(VLOOKUP($B14,AG$2:$AK$5,MAX($L$6:$AJ$6)+2-AG$6,0)*AG$7,"")</f>
        <v/>
      </c>
      <c r="AH14" s="164" t="str">
        <f aca="false">IFERROR(VLOOKUP($B14,AH$2:$AK$5,MAX($L$6:$AJ$6)+2-AH$6,0)*AH$7,"")</f>
        <v/>
      </c>
      <c r="AI14" s="164" t="str">
        <f aca="false">IFERROR(VLOOKUP($B14,AI$2:$AK$5,MAX($L$6:$AJ$6)+2-AI$6,0)*AI$7,"")</f>
        <v/>
      </c>
      <c r="AJ14" s="164" t="str">
        <f aca="false">IFERROR(VLOOKUP($B14,AJ$2:$AK$5,MAX($L$6:$AJ$6)+2-AJ$6,0)*AJ$7,"")</f>
        <v/>
      </c>
    </row>
    <row r="15" customFormat="false" ht="16" hidden="false" customHeight="false" outlineLevel="0" collapsed="false">
      <c r="A15" s="251" t="n">
        <v>8</v>
      </c>
      <c r="B15" s="82" t="n">
        <v>133</v>
      </c>
      <c r="C15" s="83" t="n">
        <v>10025264440</v>
      </c>
      <c r="D15" s="91" t="s">
        <v>95</v>
      </c>
      <c r="E15" s="91" t="s">
        <v>96</v>
      </c>
      <c r="F15" s="91" t="s">
        <v>97</v>
      </c>
      <c r="G15" s="85" t="s">
        <v>98</v>
      </c>
      <c r="H15" s="160"/>
      <c r="I15" s="252" t="n">
        <f aca="false">J15*20+K15</f>
        <v>24</v>
      </c>
      <c r="J15" s="162" t="n">
        <v>1</v>
      </c>
      <c r="K15" s="163" t="n">
        <f aca="false">IFERROR(SUM(L15:AJ15),J15)</f>
        <v>4</v>
      </c>
      <c r="L15" s="164" t="n">
        <f aca="false">IFERROR(VLOOKUP($B15,L$2:$AK$5,MAX($L$6:$AJ$6)+2-L$6,0)*L$7,"")</f>
        <v>1</v>
      </c>
      <c r="M15" s="164" t="str">
        <f aca="false">IFERROR(VLOOKUP($B15,M$2:$AK$5,MAX($L$6:$AJ$6)+2-M$6,0)*M$7,"")</f>
        <v/>
      </c>
      <c r="N15" s="164" t="n">
        <f aca="false">IFERROR(VLOOKUP($B15,N$2:$AK$5,MAX($L$6:$AJ$6)+2-N$6,0)*N$7,"")</f>
        <v>1</v>
      </c>
      <c r="O15" s="164" t="str">
        <f aca="false">IFERROR(VLOOKUP($B15,O$2:$AK$5,MAX($L$6:$AJ$6)+2-O$6,0)*O$7,"")</f>
        <v/>
      </c>
      <c r="P15" s="164" t="str">
        <f aca="false">IFERROR(VLOOKUP($B15,P$2:$AK$5,MAX($L$6:$AJ$6)+2-P$6,0)*P$7,"")</f>
        <v/>
      </c>
      <c r="Q15" s="164" t="str">
        <f aca="false">IFERROR(VLOOKUP($B15,Q$2:$AK$5,MAX($L$6:$AJ$6)+2-Q$6,0)*Q$7,"")</f>
        <v/>
      </c>
      <c r="R15" s="164" t="str">
        <f aca="false">IFERROR(VLOOKUP($B15,R$2:$AK$5,MAX($L$6:$AJ$6)+2-R$6,0)*R$7,"")</f>
        <v/>
      </c>
      <c r="S15" s="164" t="str">
        <f aca="false">IFERROR(VLOOKUP($B15,S$2:$AK$5,MAX($L$6:$AJ$6)+2-S$6,0)*S$7,"")</f>
        <v/>
      </c>
      <c r="T15" s="164" t="n">
        <f aca="false">IFERROR(VLOOKUP($B15,T$2:$AK$5,MAX($L$6:$AJ$6)+2-T$6,0)*T$7,"")</f>
        <v>2</v>
      </c>
      <c r="U15" s="164" t="str">
        <f aca="false">IFERROR(VLOOKUP($B15,U$2:$AK$5,MAX($L$6:$AJ$6)+2-U$6,0)*U$7,"")</f>
        <v/>
      </c>
      <c r="V15" s="164" t="str">
        <f aca="false">IFERROR(VLOOKUP($B15,V$2:$AK$5,MAX($L$6:$AJ$6)+2-V$6,0)*V$7,"")</f>
        <v/>
      </c>
      <c r="W15" s="164" t="str">
        <f aca="false">IFERROR(VLOOKUP($B15,W$2:$AK$5,MAX($L$6:$AJ$6)+2-W$6,0)*W$7,"")</f>
        <v/>
      </c>
      <c r="X15" s="164" t="str">
        <f aca="false">IFERROR(VLOOKUP($B15,X$2:$AK$5,MAX($L$6:$AJ$6)+2-X$6,0)*X$7,"")</f>
        <v/>
      </c>
      <c r="Y15" s="164" t="str">
        <f aca="false">IFERROR(VLOOKUP($B15,Y$2:$AK$5,MAX($L$6:$AJ$6)+2-Y$6,0)*Y$7,"")</f>
        <v/>
      </c>
      <c r="Z15" s="164" t="str">
        <f aca="false">IFERROR(VLOOKUP($B15,Z$2:$AK$5,MAX($L$6:$AJ$6)+2-Z$6,0)*Z$7,"")</f>
        <v/>
      </c>
      <c r="AA15" s="164" t="str">
        <f aca="false">IFERROR(VLOOKUP($B15,AA$2:$AK$5,MAX($L$6:$AJ$6)+2-AA$6,0)*AA$7,"")</f>
        <v/>
      </c>
      <c r="AB15" s="164" t="str">
        <f aca="false">IFERROR(VLOOKUP($B15,AB$2:$AK$5,MAX($L$6:$AJ$6)+2-AB$6,0)*AB$7,"")</f>
        <v/>
      </c>
      <c r="AC15" s="164" t="str">
        <f aca="false">IFERROR(VLOOKUP($B15,AC$2:$AK$5,MAX($L$6:$AJ$6)+2-AC$6,0)*AC$7,"")</f>
        <v/>
      </c>
      <c r="AD15" s="164" t="str">
        <f aca="false">IFERROR(VLOOKUP($B15,AD$2:$AK$5,MAX($L$6:$AJ$6)+2-AD$6,0)*AD$7,"")</f>
        <v/>
      </c>
      <c r="AE15" s="164" t="str">
        <f aca="false">IFERROR(VLOOKUP($B15,AE$2:$AK$5,MAX($L$6:$AJ$6)+2-AE$6,0)*AE$7,"")</f>
        <v/>
      </c>
      <c r="AF15" s="164" t="str">
        <f aca="false">IFERROR(VLOOKUP($B15,AF$2:$AK$5,MAX($L$6:$AJ$6)+2-AF$6,0)*AF$7,"")</f>
        <v/>
      </c>
      <c r="AG15" s="164" t="str">
        <f aca="false">IFERROR(VLOOKUP($B15,AG$2:$AK$5,MAX($L$6:$AJ$6)+2-AG$6,0)*AG$7,"")</f>
        <v/>
      </c>
      <c r="AH15" s="164" t="str">
        <f aca="false">IFERROR(VLOOKUP($B15,AH$2:$AK$5,MAX($L$6:$AJ$6)+2-AH$6,0)*AH$7,"")</f>
        <v/>
      </c>
      <c r="AI15" s="164" t="str">
        <f aca="false">IFERROR(VLOOKUP($B15,AI$2:$AK$5,MAX($L$6:$AJ$6)+2-AI$6,0)*AI$7,"")</f>
        <v/>
      </c>
      <c r="AJ15" s="164" t="str">
        <f aca="false">IFERROR(VLOOKUP($B15,AJ$2:$AK$5,MAX($L$6:$AJ$6)+2-AJ$6,0)*AJ$7,"")</f>
        <v/>
      </c>
    </row>
    <row r="16" customFormat="false" ht="16" hidden="false" customHeight="false" outlineLevel="0" collapsed="false">
      <c r="A16" s="251" t="n">
        <v>9</v>
      </c>
      <c r="B16" s="82" t="n">
        <v>142</v>
      </c>
      <c r="C16" s="83" t="n">
        <v>10046046890</v>
      </c>
      <c r="D16" s="94" t="s">
        <v>306</v>
      </c>
      <c r="E16" s="84" t="s">
        <v>307</v>
      </c>
      <c r="F16" s="94" t="s">
        <v>135</v>
      </c>
      <c r="G16" s="85" t="s">
        <v>136</v>
      </c>
      <c r="H16" s="160"/>
      <c r="I16" s="252" t="n">
        <f aca="false">J16*20+K16</f>
        <v>23</v>
      </c>
      <c r="J16" s="162" t="n">
        <v>1</v>
      </c>
      <c r="K16" s="163" t="n">
        <f aca="false">IFERROR(SUM(L16:AJ16),J16)</f>
        <v>3</v>
      </c>
      <c r="L16" s="164" t="str">
        <f aca="false">IFERROR(VLOOKUP($B16,L$2:$AK$5,MAX($L$6:$AJ$6)+2-L$6,0)*L$7,"")</f>
        <v/>
      </c>
      <c r="M16" s="164" t="str">
        <f aca="false">IFERROR(VLOOKUP($B16,M$2:$AK$5,MAX($L$6:$AJ$6)+2-M$6,0)*M$7,"")</f>
        <v/>
      </c>
      <c r="N16" s="164" t="str">
        <f aca="false">IFERROR(VLOOKUP($B16,N$2:$AK$5,MAX($L$6:$AJ$6)+2-N$6,0)*N$7,"")</f>
        <v/>
      </c>
      <c r="O16" s="164" t="n">
        <f aca="false">IFERROR(VLOOKUP($B16,O$2:$AK$5,MAX($L$6:$AJ$6)+2-O$6,0)*O$7,"")</f>
        <v>3</v>
      </c>
      <c r="P16" s="164" t="str">
        <f aca="false">IFERROR(VLOOKUP($B16,P$2:$AK$5,MAX($L$6:$AJ$6)+2-P$6,0)*P$7,"")</f>
        <v/>
      </c>
      <c r="Q16" s="164" t="str">
        <f aca="false">IFERROR(VLOOKUP($B16,Q$2:$AK$5,MAX($L$6:$AJ$6)+2-Q$6,0)*Q$7,"")</f>
        <v/>
      </c>
      <c r="R16" s="164" t="str">
        <f aca="false">IFERROR(VLOOKUP($B16,R$2:$AK$5,MAX($L$6:$AJ$6)+2-R$6,0)*R$7,"")</f>
        <v/>
      </c>
      <c r="S16" s="164" t="str">
        <f aca="false">IFERROR(VLOOKUP($B16,S$2:$AK$5,MAX($L$6:$AJ$6)+2-S$6,0)*S$7,"")</f>
        <v/>
      </c>
      <c r="T16" s="164" t="str">
        <f aca="false">IFERROR(VLOOKUP($B16,T$2:$AK$5,MAX($L$6:$AJ$6)+2-T$6,0)*T$7,"")</f>
        <v/>
      </c>
      <c r="U16" s="164" t="str">
        <f aca="false">IFERROR(VLOOKUP($B16,U$2:$AK$5,MAX($L$6:$AJ$6)+2-U$6,0)*U$7,"")</f>
        <v/>
      </c>
      <c r="V16" s="164" t="str">
        <f aca="false">IFERROR(VLOOKUP($B16,V$2:$AK$5,MAX($L$6:$AJ$6)+2-V$6,0)*V$7,"")</f>
        <v/>
      </c>
      <c r="W16" s="164" t="str">
        <f aca="false">IFERROR(VLOOKUP($B16,W$2:$AK$5,MAX($L$6:$AJ$6)+2-W$6,0)*W$7,"")</f>
        <v/>
      </c>
      <c r="X16" s="164" t="str">
        <f aca="false">IFERROR(VLOOKUP($B16,X$2:$AK$5,MAX($L$6:$AJ$6)+2-X$6,0)*X$7,"")</f>
        <v/>
      </c>
      <c r="Y16" s="164" t="str">
        <f aca="false">IFERROR(VLOOKUP($B16,Y$2:$AK$5,MAX($L$6:$AJ$6)+2-Y$6,0)*Y$7,"")</f>
        <v/>
      </c>
      <c r="Z16" s="164" t="str">
        <f aca="false">IFERROR(VLOOKUP($B16,Z$2:$AK$5,MAX($L$6:$AJ$6)+2-Z$6,0)*Z$7,"")</f>
        <v/>
      </c>
      <c r="AA16" s="164" t="str">
        <f aca="false">IFERROR(VLOOKUP($B16,AA$2:$AK$5,MAX($L$6:$AJ$6)+2-AA$6,0)*AA$7,"")</f>
        <v/>
      </c>
      <c r="AB16" s="164" t="str">
        <f aca="false">IFERROR(VLOOKUP($B16,AB$2:$AK$5,MAX($L$6:$AJ$6)+2-AB$6,0)*AB$7,"")</f>
        <v/>
      </c>
      <c r="AC16" s="164" t="str">
        <f aca="false">IFERROR(VLOOKUP($B16,AC$2:$AK$5,MAX($L$6:$AJ$6)+2-AC$6,0)*AC$7,"")</f>
        <v/>
      </c>
      <c r="AD16" s="164" t="str">
        <f aca="false">IFERROR(VLOOKUP($B16,AD$2:$AK$5,MAX($L$6:$AJ$6)+2-AD$6,0)*AD$7,"")</f>
        <v/>
      </c>
      <c r="AE16" s="164" t="str">
        <f aca="false">IFERROR(VLOOKUP($B16,AE$2:$AK$5,MAX($L$6:$AJ$6)+2-AE$6,0)*AE$7,"")</f>
        <v/>
      </c>
      <c r="AF16" s="164" t="str">
        <f aca="false">IFERROR(VLOOKUP($B16,AF$2:$AK$5,MAX($L$6:$AJ$6)+2-AF$6,0)*AF$7,"")</f>
        <v/>
      </c>
      <c r="AG16" s="164" t="str">
        <f aca="false">IFERROR(VLOOKUP($B16,AG$2:$AK$5,MAX($L$6:$AJ$6)+2-AG$6,0)*AG$7,"")</f>
        <v/>
      </c>
      <c r="AH16" s="164" t="str">
        <f aca="false">IFERROR(VLOOKUP($B16,AH$2:$AK$5,MAX($L$6:$AJ$6)+2-AH$6,0)*AH$7,"")</f>
        <v/>
      </c>
      <c r="AI16" s="164" t="str">
        <f aca="false">IFERROR(VLOOKUP($B16,AI$2:$AK$5,MAX($L$6:$AJ$6)+2-AI$6,0)*AI$7,"")</f>
        <v/>
      </c>
      <c r="AJ16" s="164" t="str">
        <f aca="false">IFERROR(VLOOKUP($B16,AJ$2:$AK$5,MAX($L$6:$AJ$6)+2-AJ$6,0)*AJ$7,"")</f>
        <v/>
      </c>
    </row>
    <row r="17" customFormat="false" ht="16" hidden="false" customHeight="false" outlineLevel="0" collapsed="false">
      <c r="A17" s="251" t="n">
        <v>10</v>
      </c>
      <c r="B17" s="82" t="n">
        <v>22</v>
      </c>
      <c r="C17" s="87" t="n">
        <v>10047330627</v>
      </c>
      <c r="D17" s="93" t="s">
        <v>308</v>
      </c>
      <c r="E17" s="93" t="s">
        <v>309</v>
      </c>
      <c r="F17" s="93" t="s">
        <v>310</v>
      </c>
      <c r="G17" s="85" t="s">
        <v>41</v>
      </c>
      <c r="H17" s="160"/>
      <c r="I17" s="252" t="n">
        <f aca="false">J17*20+K17</f>
        <v>20</v>
      </c>
      <c r="J17" s="162" t="n">
        <v>1</v>
      </c>
      <c r="K17" s="163" t="n">
        <f aca="false">IFERROR(SUM(L17:AJ17),J17)</f>
        <v>0</v>
      </c>
      <c r="L17" s="164" t="str">
        <f aca="false">IFERROR(VLOOKUP($B17,L$2:$AK$5,MAX($L$6:$AJ$6)+2-L$6,0)*L$7,"")</f>
        <v/>
      </c>
      <c r="M17" s="164" t="str">
        <f aca="false">IFERROR(VLOOKUP($B17,M$2:$AK$5,MAX($L$6:$AJ$6)+2-M$6,0)*M$7,"")</f>
        <v/>
      </c>
      <c r="N17" s="164" t="str">
        <f aca="false">IFERROR(VLOOKUP($B17,N$2:$AK$5,MAX($L$6:$AJ$6)+2-N$6,0)*N$7,"")</f>
        <v/>
      </c>
      <c r="O17" s="164" t="str">
        <f aca="false">IFERROR(VLOOKUP($B17,O$2:$AK$5,MAX($L$6:$AJ$6)+2-O$6,0)*O$7,"")</f>
        <v/>
      </c>
      <c r="P17" s="164" t="str">
        <f aca="false">IFERROR(VLOOKUP($B17,P$2:$AK$5,MAX($L$6:$AJ$6)+2-P$6,0)*P$7,"")</f>
        <v/>
      </c>
      <c r="Q17" s="164" t="str">
        <f aca="false">IFERROR(VLOOKUP($B17,Q$2:$AK$5,MAX($L$6:$AJ$6)+2-Q$6,0)*Q$7,"")</f>
        <v/>
      </c>
      <c r="R17" s="164" t="str">
        <f aca="false">IFERROR(VLOOKUP($B17,R$2:$AK$5,MAX($L$6:$AJ$6)+2-R$6,0)*R$7,"")</f>
        <v/>
      </c>
      <c r="S17" s="164" t="str">
        <f aca="false">IFERROR(VLOOKUP($B17,S$2:$AK$5,MAX($L$6:$AJ$6)+2-S$6,0)*S$7,"")</f>
        <v/>
      </c>
      <c r="T17" s="164" t="str">
        <f aca="false">IFERROR(VLOOKUP($B17,T$2:$AK$5,MAX($L$6:$AJ$6)+2-T$6,0)*T$7,"")</f>
        <v/>
      </c>
      <c r="U17" s="164" t="str">
        <f aca="false">IFERROR(VLOOKUP($B17,U$2:$AK$5,MAX($L$6:$AJ$6)+2-U$6,0)*U$7,"")</f>
        <v/>
      </c>
      <c r="V17" s="164" t="str">
        <f aca="false">IFERROR(VLOOKUP($B17,V$2:$AK$5,MAX($L$6:$AJ$6)+2-V$6,0)*V$7,"")</f>
        <v/>
      </c>
      <c r="W17" s="164" t="str">
        <f aca="false">IFERROR(VLOOKUP($B17,W$2:$AK$5,MAX($L$6:$AJ$6)+2-W$6,0)*W$7,"")</f>
        <v/>
      </c>
      <c r="X17" s="164" t="str">
        <f aca="false">IFERROR(VLOOKUP($B17,X$2:$AK$5,MAX($L$6:$AJ$6)+2-X$6,0)*X$7,"")</f>
        <v/>
      </c>
      <c r="Y17" s="164" t="str">
        <f aca="false">IFERROR(VLOOKUP($B17,Y$2:$AK$5,MAX($L$6:$AJ$6)+2-Y$6,0)*Y$7,"")</f>
        <v/>
      </c>
      <c r="Z17" s="164" t="str">
        <f aca="false">IFERROR(VLOOKUP($B17,Z$2:$AK$5,MAX($L$6:$AJ$6)+2-Z$6,0)*Z$7,"")</f>
        <v/>
      </c>
      <c r="AA17" s="164" t="str">
        <f aca="false">IFERROR(VLOOKUP($B17,AA$2:$AK$5,MAX($L$6:$AJ$6)+2-AA$6,0)*AA$7,"")</f>
        <v/>
      </c>
      <c r="AB17" s="164" t="str">
        <f aca="false">IFERROR(VLOOKUP($B17,AB$2:$AK$5,MAX($L$6:$AJ$6)+2-AB$6,0)*AB$7,"")</f>
        <v/>
      </c>
      <c r="AC17" s="164" t="str">
        <f aca="false">IFERROR(VLOOKUP($B17,AC$2:$AK$5,MAX($L$6:$AJ$6)+2-AC$6,0)*AC$7,"")</f>
        <v/>
      </c>
      <c r="AD17" s="164" t="str">
        <f aca="false">IFERROR(VLOOKUP($B17,AD$2:$AK$5,MAX($L$6:$AJ$6)+2-AD$6,0)*AD$7,"")</f>
        <v/>
      </c>
      <c r="AE17" s="164" t="str">
        <f aca="false">IFERROR(VLOOKUP($B17,AE$2:$AK$5,MAX($L$6:$AJ$6)+2-AE$6,0)*AE$7,"")</f>
        <v/>
      </c>
      <c r="AF17" s="164" t="str">
        <f aca="false">IFERROR(VLOOKUP($B17,AF$2:$AK$5,MAX($L$6:$AJ$6)+2-AF$6,0)*AF$7,"")</f>
        <v/>
      </c>
      <c r="AG17" s="164" t="str">
        <f aca="false">IFERROR(VLOOKUP($B17,AG$2:$AK$5,MAX($L$6:$AJ$6)+2-AG$6,0)*AG$7,"")</f>
        <v/>
      </c>
      <c r="AH17" s="164" t="str">
        <f aca="false">IFERROR(VLOOKUP($B17,AH$2:$AK$5,MAX($L$6:$AJ$6)+2-AH$6,0)*AH$7,"")</f>
        <v/>
      </c>
      <c r="AI17" s="164" t="str">
        <f aca="false">IFERROR(VLOOKUP($B17,AI$2:$AK$5,MAX($L$6:$AJ$6)+2-AI$6,0)*AI$7,"")</f>
        <v/>
      </c>
      <c r="AJ17" s="164" t="str">
        <f aca="false">IFERROR(VLOOKUP($B17,AJ$2:$AK$5,MAX($L$6:$AJ$6)+2-AJ$6,0)*AJ$7,"")</f>
        <v/>
      </c>
    </row>
    <row r="18" customFormat="false" ht="16" hidden="false" customHeight="false" outlineLevel="0" collapsed="false">
      <c r="A18" s="251" t="n">
        <v>11</v>
      </c>
      <c r="B18" s="82" t="n">
        <v>127</v>
      </c>
      <c r="C18" s="87" t="n">
        <v>10035032845</v>
      </c>
      <c r="D18" s="85" t="s">
        <v>125</v>
      </c>
      <c r="E18" s="92" t="s">
        <v>126</v>
      </c>
      <c r="F18" s="85" t="s">
        <v>127</v>
      </c>
      <c r="G18" s="85" t="s">
        <v>102</v>
      </c>
      <c r="H18" s="160"/>
      <c r="I18" s="252" t="n">
        <f aca="false">J18*20+K18</f>
        <v>20</v>
      </c>
      <c r="J18" s="162" t="n">
        <v>1</v>
      </c>
      <c r="K18" s="163" t="n">
        <f aca="false">IFERROR(SUM(L18:AJ18),J18)</f>
        <v>0</v>
      </c>
      <c r="L18" s="164" t="str">
        <f aca="false">IFERROR(VLOOKUP($B18,L$2:$AK$5,MAX($L$6:$AJ$6)+2-L$6,0)*L$7,"")</f>
        <v/>
      </c>
      <c r="M18" s="164" t="str">
        <f aca="false">IFERROR(VLOOKUP($B18,M$2:$AK$5,MAX($L$6:$AJ$6)+2-M$6,0)*M$7,"")</f>
        <v/>
      </c>
      <c r="N18" s="164" t="str">
        <f aca="false">IFERROR(VLOOKUP($B18,N$2:$AK$5,MAX($L$6:$AJ$6)+2-N$6,0)*N$7,"")</f>
        <v/>
      </c>
      <c r="O18" s="164" t="str">
        <f aca="false">IFERROR(VLOOKUP($B18,O$2:$AK$5,MAX($L$6:$AJ$6)+2-O$6,0)*O$7,"")</f>
        <v/>
      </c>
      <c r="P18" s="164" t="str">
        <f aca="false">IFERROR(VLOOKUP($B18,P$2:$AK$5,MAX($L$6:$AJ$6)+2-P$6,0)*P$7,"")</f>
        <v/>
      </c>
      <c r="Q18" s="164" t="str">
        <f aca="false">IFERROR(VLOOKUP($B18,Q$2:$AK$5,MAX($L$6:$AJ$6)+2-Q$6,0)*Q$7,"")</f>
        <v/>
      </c>
      <c r="R18" s="164" t="str">
        <f aca="false">IFERROR(VLOOKUP($B18,R$2:$AK$5,MAX($L$6:$AJ$6)+2-R$6,0)*R$7,"")</f>
        <v/>
      </c>
      <c r="S18" s="164" t="str">
        <f aca="false">IFERROR(VLOOKUP($B18,S$2:$AK$5,MAX($L$6:$AJ$6)+2-S$6,0)*S$7,"")</f>
        <v/>
      </c>
      <c r="T18" s="164" t="str">
        <f aca="false">IFERROR(VLOOKUP($B18,T$2:$AK$5,MAX($L$6:$AJ$6)+2-T$6,0)*T$7,"")</f>
        <v/>
      </c>
      <c r="U18" s="164" t="str">
        <f aca="false">IFERROR(VLOOKUP($B18,U$2:$AK$5,MAX($L$6:$AJ$6)+2-U$6,0)*U$7,"")</f>
        <v/>
      </c>
      <c r="V18" s="164" t="str">
        <f aca="false">IFERROR(VLOOKUP($B18,V$2:$AK$5,MAX($L$6:$AJ$6)+2-V$6,0)*V$7,"")</f>
        <v/>
      </c>
      <c r="W18" s="164" t="str">
        <f aca="false">IFERROR(VLOOKUP($B18,W$2:$AK$5,MAX($L$6:$AJ$6)+2-W$6,0)*W$7,"")</f>
        <v/>
      </c>
      <c r="X18" s="164" t="str">
        <f aca="false">IFERROR(VLOOKUP($B18,X$2:$AK$5,MAX($L$6:$AJ$6)+2-X$6,0)*X$7,"")</f>
        <v/>
      </c>
      <c r="Y18" s="164" t="str">
        <f aca="false">IFERROR(VLOOKUP($B18,Y$2:$AK$5,MAX($L$6:$AJ$6)+2-Y$6,0)*Y$7,"")</f>
        <v/>
      </c>
      <c r="Z18" s="164" t="str">
        <f aca="false">IFERROR(VLOOKUP($B18,Z$2:$AK$5,MAX($L$6:$AJ$6)+2-Z$6,0)*Z$7,"")</f>
        <v/>
      </c>
      <c r="AA18" s="164" t="str">
        <f aca="false">IFERROR(VLOOKUP($B18,AA$2:$AK$5,MAX($L$6:$AJ$6)+2-AA$6,0)*AA$7,"")</f>
        <v/>
      </c>
      <c r="AB18" s="164" t="str">
        <f aca="false">IFERROR(VLOOKUP($B18,AB$2:$AK$5,MAX($L$6:$AJ$6)+2-AB$6,0)*AB$7,"")</f>
        <v/>
      </c>
      <c r="AC18" s="164" t="str">
        <f aca="false">IFERROR(VLOOKUP($B18,AC$2:$AK$5,MAX($L$6:$AJ$6)+2-AC$6,0)*AC$7,"")</f>
        <v/>
      </c>
      <c r="AD18" s="164" t="str">
        <f aca="false">IFERROR(VLOOKUP($B18,AD$2:$AK$5,MAX($L$6:$AJ$6)+2-AD$6,0)*AD$7,"")</f>
        <v/>
      </c>
      <c r="AE18" s="164" t="str">
        <f aca="false">IFERROR(VLOOKUP($B18,AE$2:$AK$5,MAX($L$6:$AJ$6)+2-AE$6,0)*AE$7,"")</f>
        <v/>
      </c>
      <c r="AF18" s="164" t="str">
        <f aca="false">IFERROR(VLOOKUP($B18,AF$2:$AK$5,MAX($L$6:$AJ$6)+2-AF$6,0)*AF$7,"")</f>
        <v/>
      </c>
      <c r="AG18" s="164" t="str">
        <f aca="false">IFERROR(VLOOKUP($B18,AG$2:$AK$5,MAX($L$6:$AJ$6)+2-AG$6,0)*AG$7,"")</f>
        <v/>
      </c>
      <c r="AH18" s="164" t="str">
        <f aca="false">IFERROR(VLOOKUP($B18,AH$2:$AK$5,MAX($L$6:$AJ$6)+2-AH$6,0)*AH$7,"")</f>
        <v/>
      </c>
      <c r="AI18" s="164" t="str">
        <f aca="false">IFERROR(VLOOKUP($B18,AI$2:$AK$5,MAX($L$6:$AJ$6)+2-AI$6,0)*AI$7,"")</f>
        <v/>
      </c>
      <c r="AJ18" s="164" t="str">
        <f aca="false">IFERROR(VLOOKUP($B18,AJ$2:$AK$5,MAX($L$6:$AJ$6)+2-AJ$6,0)*AJ$7,"")</f>
        <v/>
      </c>
    </row>
    <row r="19" customFormat="false" ht="16" hidden="false" customHeight="false" outlineLevel="0" collapsed="false">
      <c r="A19" s="251" t="n">
        <v>12</v>
      </c>
      <c r="B19" s="82" t="n">
        <v>152</v>
      </c>
      <c r="C19" s="246" t="n">
        <v>10009486984</v>
      </c>
      <c r="D19" s="138" t="s">
        <v>304</v>
      </c>
      <c r="E19" s="92" t="s">
        <v>305</v>
      </c>
      <c r="F19" s="93" t="s">
        <v>101</v>
      </c>
      <c r="G19" s="85" t="s">
        <v>102</v>
      </c>
      <c r="H19" s="160"/>
      <c r="I19" s="252" t="n">
        <f aca="false">J19*20+K19</f>
        <v>20</v>
      </c>
      <c r="J19" s="162" t="n">
        <v>1</v>
      </c>
      <c r="K19" s="163" t="n">
        <f aca="false">IFERROR(SUM(L19:AJ19),J19)</f>
        <v>0</v>
      </c>
      <c r="L19" s="164" t="str">
        <f aca="false">IFERROR(VLOOKUP($B19,L$2:$AK$5,MAX($L$6:$AJ$6)+2-L$6,0)*L$7,"")</f>
        <v/>
      </c>
      <c r="M19" s="164" t="str">
        <f aca="false">IFERROR(VLOOKUP($B19,M$2:$AK$5,MAX($L$6:$AJ$6)+2-M$6,0)*M$7,"")</f>
        <v/>
      </c>
      <c r="N19" s="164" t="str">
        <f aca="false">IFERROR(VLOOKUP($B19,N$2:$AK$5,MAX($L$6:$AJ$6)+2-N$6,0)*N$7,"")</f>
        <v/>
      </c>
      <c r="O19" s="164" t="str">
        <f aca="false">IFERROR(VLOOKUP($B19,O$2:$AK$5,MAX($L$6:$AJ$6)+2-O$6,0)*O$7,"")</f>
        <v/>
      </c>
      <c r="P19" s="164" t="str">
        <f aca="false">IFERROR(VLOOKUP($B19,P$2:$AK$5,MAX($L$6:$AJ$6)+2-P$6,0)*P$7,"")</f>
        <v/>
      </c>
      <c r="Q19" s="164" t="str">
        <f aca="false">IFERROR(VLOOKUP($B19,Q$2:$AK$5,MAX($L$6:$AJ$6)+2-Q$6,0)*Q$7,"")</f>
        <v/>
      </c>
      <c r="R19" s="164" t="str">
        <f aca="false">IFERROR(VLOOKUP($B19,R$2:$AK$5,MAX($L$6:$AJ$6)+2-R$6,0)*R$7,"")</f>
        <v/>
      </c>
      <c r="S19" s="164" t="str">
        <f aca="false">IFERROR(VLOOKUP($B19,S$2:$AK$5,MAX($L$6:$AJ$6)+2-S$6,0)*S$7,"")</f>
        <v/>
      </c>
      <c r="T19" s="164" t="str">
        <f aca="false">IFERROR(VLOOKUP($B19,T$2:$AK$5,MAX($L$6:$AJ$6)+2-T$6,0)*T$7,"")</f>
        <v/>
      </c>
      <c r="U19" s="164" t="str">
        <f aca="false">IFERROR(VLOOKUP($B19,U$2:$AK$5,MAX($L$6:$AJ$6)+2-U$6,0)*U$7,"")</f>
        <v/>
      </c>
      <c r="V19" s="164" t="str">
        <f aca="false">IFERROR(VLOOKUP($B19,V$2:$AK$5,MAX($L$6:$AJ$6)+2-V$6,0)*V$7,"")</f>
        <v/>
      </c>
      <c r="W19" s="164" t="str">
        <f aca="false">IFERROR(VLOOKUP($B19,W$2:$AK$5,MAX($L$6:$AJ$6)+2-W$6,0)*W$7,"")</f>
        <v/>
      </c>
      <c r="X19" s="164" t="str">
        <f aca="false">IFERROR(VLOOKUP($B19,X$2:$AK$5,MAX($L$6:$AJ$6)+2-X$6,0)*X$7,"")</f>
        <v/>
      </c>
      <c r="Y19" s="164" t="str">
        <f aca="false">IFERROR(VLOOKUP($B19,Y$2:$AK$5,MAX($L$6:$AJ$6)+2-Y$6,0)*Y$7,"")</f>
        <v/>
      </c>
      <c r="Z19" s="164" t="str">
        <f aca="false">IFERROR(VLOOKUP($B19,Z$2:$AK$5,MAX($L$6:$AJ$6)+2-Z$6,0)*Z$7,"")</f>
        <v/>
      </c>
      <c r="AA19" s="164" t="str">
        <f aca="false">IFERROR(VLOOKUP($B19,AA$2:$AK$5,MAX($L$6:$AJ$6)+2-AA$6,0)*AA$7,"")</f>
        <v/>
      </c>
      <c r="AB19" s="164" t="str">
        <f aca="false">IFERROR(VLOOKUP($B19,AB$2:$AK$5,MAX($L$6:$AJ$6)+2-AB$6,0)*AB$7,"")</f>
        <v/>
      </c>
      <c r="AC19" s="164" t="str">
        <f aca="false">IFERROR(VLOOKUP($B19,AC$2:$AK$5,MAX($L$6:$AJ$6)+2-AC$6,0)*AC$7,"")</f>
        <v/>
      </c>
      <c r="AD19" s="164" t="str">
        <f aca="false">IFERROR(VLOOKUP($B19,AD$2:$AK$5,MAX($L$6:$AJ$6)+2-AD$6,0)*AD$7,"")</f>
        <v/>
      </c>
      <c r="AE19" s="164" t="str">
        <f aca="false">IFERROR(VLOOKUP($B19,AE$2:$AK$5,MAX($L$6:$AJ$6)+2-AE$6,0)*AE$7,"")</f>
        <v/>
      </c>
      <c r="AF19" s="164" t="str">
        <f aca="false">IFERROR(VLOOKUP($B19,AF$2:$AK$5,MAX($L$6:$AJ$6)+2-AF$6,0)*AF$7,"")</f>
        <v/>
      </c>
      <c r="AG19" s="164" t="str">
        <f aca="false">IFERROR(VLOOKUP($B19,AG$2:$AK$5,MAX($L$6:$AJ$6)+2-AG$6,0)*AG$7,"")</f>
        <v/>
      </c>
      <c r="AH19" s="164" t="str">
        <f aca="false">IFERROR(VLOOKUP($B19,AH$2:$AK$5,MAX($L$6:$AJ$6)+2-AH$6,0)*AH$7,"")</f>
        <v/>
      </c>
      <c r="AI19" s="164" t="str">
        <f aca="false">IFERROR(VLOOKUP($B19,AI$2:$AK$5,MAX($L$6:$AJ$6)+2-AI$6,0)*AI$7,"")</f>
        <v/>
      </c>
      <c r="AJ19" s="164" t="str">
        <f aca="false">IFERROR(VLOOKUP($B19,AJ$2:$AK$5,MAX($L$6:$AJ$6)+2-AJ$6,0)*AJ$7,"")</f>
        <v/>
      </c>
    </row>
    <row r="20" customFormat="false" ht="16" hidden="false" customHeight="false" outlineLevel="0" collapsed="false">
      <c r="A20" s="251" t="n">
        <v>13</v>
      </c>
      <c r="B20" s="86" t="n">
        <v>154</v>
      </c>
      <c r="C20" s="87" t="n">
        <v>10030151018</v>
      </c>
      <c r="D20" s="85" t="s">
        <v>128</v>
      </c>
      <c r="E20" s="85" t="s">
        <v>76</v>
      </c>
      <c r="F20" s="85" t="s">
        <v>77</v>
      </c>
      <c r="G20" s="85" t="s">
        <v>78</v>
      </c>
      <c r="H20" s="160"/>
      <c r="I20" s="252" t="n">
        <f aca="false">J20*20+K20</f>
        <v>18</v>
      </c>
      <c r="J20" s="162"/>
      <c r="K20" s="163" t="n">
        <f aca="false">IFERROR(SUM(L20:AJ20),J20)</f>
        <v>18</v>
      </c>
      <c r="L20" s="164" t="str">
        <f aca="false">IFERROR(VLOOKUP($B20,L$2:$AK$5,MAX($L$6:$AJ$6)+2-L$6,0)*L$7,"")</f>
        <v/>
      </c>
      <c r="M20" s="164" t="str">
        <f aca="false">IFERROR(VLOOKUP($B20,M$2:$AK$5,MAX($L$6:$AJ$6)+2-M$6,0)*M$7,"")</f>
        <v/>
      </c>
      <c r="N20" s="164" t="str">
        <f aca="false">IFERROR(VLOOKUP($B20,N$2:$AK$5,MAX($L$6:$AJ$6)+2-N$6,0)*N$7,"")</f>
        <v/>
      </c>
      <c r="O20" s="164" t="n">
        <f aca="false">IFERROR(VLOOKUP($B20,O$2:$AK$5,MAX($L$6:$AJ$6)+2-O$6,0)*O$7,"")</f>
        <v>1</v>
      </c>
      <c r="P20" s="164" t="str">
        <f aca="false">IFERROR(VLOOKUP($B20,P$2:$AK$5,MAX($L$6:$AJ$6)+2-P$6,0)*P$7,"")</f>
        <v/>
      </c>
      <c r="Q20" s="164" t="n">
        <f aca="false">IFERROR(VLOOKUP($B20,Q$2:$AK$5,MAX($L$6:$AJ$6)+2-Q$6,0)*Q$7,"")</f>
        <v>5</v>
      </c>
      <c r="R20" s="164" t="str">
        <f aca="false">IFERROR(VLOOKUP($B20,R$2:$AK$5,MAX($L$6:$AJ$6)+2-R$6,0)*R$7,"")</f>
        <v/>
      </c>
      <c r="S20" s="164" t="str">
        <f aca="false">IFERROR(VLOOKUP($B20,S$2:$AK$5,MAX($L$6:$AJ$6)+2-S$6,0)*S$7,"")</f>
        <v/>
      </c>
      <c r="T20" s="164" t="n">
        <f aca="false">IFERROR(VLOOKUP($B20,T$2:$AK$5,MAX($L$6:$AJ$6)+2-T$6,0)*T$7,"")</f>
        <v>5</v>
      </c>
      <c r="U20" s="164" t="n">
        <f aca="false">IFERROR(VLOOKUP($B20,U$2:$AK$5,MAX($L$6:$AJ$6)+2-U$6,0)*U$7,"")</f>
        <v>1</v>
      </c>
      <c r="V20" s="164" t="str">
        <f aca="false">IFERROR(VLOOKUP($B20,V$2:$AK$5,MAX($L$6:$AJ$6)+2-V$6,0)*V$7,"")</f>
        <v/>
      </c>
      <c r="W20" s="164" t="n">
        <f aca="false">IFERROR(VLOOKUP($B20,W$2:$AK$5,MAX($L$6:$AJ$6)+2-W$6,0)*W$7,"")</f>
        <v>6</v>
      </c>
      <c r="X20" s="164" t="str">
        <f aca="false">IFERROR(VLOOKUP($B20,X$2:$AK$5,MAX($L$6:$AJ$6)+2-X$6,0)*X$7,"")</f>
        <v/>
      </c>
      <c r="Y20" s="164" t="str">
        <f aca="false">IFERROR(VLOOKUP($B20,Y$2:$AK$5,MAX($L$6:$AJ$6)+2-Y$6,0)*Y$7,"")</f>
        <v/>
      </c>
      <c r="Z20" s="164" t="str">
        <f aca="false">IFERROR(VLOOKUP($B20,Z$2:$AK$5,MAX($L$6:$AJ$6)+2-Z$6,0)*Z$7,"")</f>
        <v/>
      </c>
      <c r="AA20" s="164" t="str">
        <f aca="false">IFERROR(VLOOKUP($B20,AA$2:$AK$5,MAX($L$6:$AJ$6)+2-AA$6,0)*AA$7,"")</f>
        <v/>
      </c>
      <c r="AB20" s="164" t="str">
        <f aca="false">IFERROR(VLOOKUP($B20,AB$2:$AK$5,MAX($L$6:$AJ$6)+2-AB$6,0)*AB$7,"")</f>
        <v/>
      </c>
      <c r="AC20" s="164" t="str">
        <f aca="false">IFERROR(VLOOKUP($B20,AC$2:$AK$5,MAX($L$6:$AJ$6)+2-AC$6,0)*AC$7,"")</f>
        <v/>
      </c>
      <c r="AD20" s="164" t="str">
        <f aca="false">IFERROR(VLOOKUP($B20,AD$2:$AK$5,MAX($L$6:$AJ$6)+2-AD$6,0)*AD$7,"")</f>
        <v/>
      </c>
      <c r="AE20" s="164" t="str">
        <f aca="false">IFERROR(VLOOKUP($B20,AE$2:$AK$5,MAX($L$6:$AJ$6)+2-AE$6,0)*AE$7,"")</f>
        <v/>
      </c>
      <c r="AF20" s="164" t="str">
        <f aca="false">IFERROR(VLOOKUP($B20,AF$2:$AK$5,MAX($L$6:$AJ$6)+2-AF$6,0)*AF$7,"")</f>
        <v/>
      </c>
      <c r="AG20" s="164" t="str">
        <f aca="false">IFERROR(VLOOKUP($B20,AG$2:$AK$5,MAX($L$6:$AJ$6)+2-AG$6,0)*AG$7,"")</f>
        <v/>
      </c>
      <c r="AH20" s="164" t="str">
        <f aca="false">IFERROR(VLOOKUP($B20,AH$2:$AK$5,MAX($L$6:$AJ$6)+2-AH$6,0)*AH$7,"")</f>
        <v/>
      </c>
      <c r="AI20" s="164" t="str">
        <f aca="false">IFERROR(VLOOKUP($B20,AI$2:$AK$5,MAX($L$6:$AJ$6)+2-AI$6,0)*AI$7,"")</f>
        <v/>
      </c>
      <c r="AJ20" s="164" t="str">
        <f aca="false">IFERROR(VLOOKUP($B20,AJ$2:$AK$5,MAX($L$6:$AJ$6)+2-AJ$6,0)*AJ$7,"")</f>
        <v/>
      </c>
    </row>
    <row r="21" customFormat="false" ht="16" hidden="false" customHeight="false" outlineLevel="0" collapsed="false">
      <c r="A21" s="251" t="n">
        <v>14</v>
      </c>
      <c r="B21" s="86" t="n">
        <v>135</v>
      </c>
      <c r="C21" s="87" t="n">
        <v>10023470849</v>
      </c>
      <c r="D21" s="85" t="s">
        <v>109</v>
      </c>
      <c r="E21" s="85" t="s">
        <v>110</v>
      </c>
      <c r="F21" s="85" t="s">
        <v>111</v>
      </c>
      <c r="G21" s="85" t="s">
        <v>112</v>
      </c>
      <c r="H21" s="160"/>
      <c r="I21" s="252" t="n">
        <f aca="false">J21*20+K21</f>
        <v>6</v>
      </c>
      <c r="J21" s="162"/>
      <c r="K21" s="163" t="n">
        <f aca="false">IFERROR(SUM(L21:AJ21),J21)</f>
        <v>6</v>
      </c>
      <c r="L21" s="164" t="str">
        <f aca="false">IFERROR(VLOOKUP($B21,L$2:$AK$5,MAX($L$6:$AJ$6)+2-L$6,0)*L$7,"")</f>
        <v/>
      </c>
      <c r="M21" s="164" t="str">
        <f aca="false">IFERROR(VLOOKUP($B21,M$2:$AK$5,MAX($L$6:$AJ$6)+2-M$6,0)*M$7,"")</f>
        <v/>
      </c>
      <c r="N21" s="164" t="str">
        <f aca="false">IFERROR(VLOOKUP($B21,N$2:$AK$5,MAX($L$6:$AJ$6)+2-N$6,0)*N$7,"")</f>
        <v/>
      </c>
      <c r="O21" s="164" t="str">
        <f aca="false">IFERROR(VLOOKUP($B21,O$2:$AK$5,MAX($L$6:$AJ$6)+2-O$6,0)*O$7,"")</f>
        <v/>
      </c>
      <c r="P21" s="164" t="n">
        <f aca="false">IFERROR(VLOOKUP($B21,P$2:$AK$5,MAX($L$6:$AJ$6)+2-P$6,0)*P$7,"")</f>
        <v>5</v>
      </c>
      <c r="Q21" s="164" t="str">
        <f aca="false">IFERROR(VLOOKUP($B21,Q$2:$AK$5,MAX($L$6:$AJ$6)+2-Q$6,0)*Q$7,"")</f>
        <v/>
      </c>
      <c r="R21" s="164" t="n">
        <f aca="false">IFERROR(VLOOKUP($B21,R$2:$AK$5,MAX($L$6:$AJ$6)+2-R$6,0)*R$7,"")</f>
        <v>1</v>
      </c>
      <c r="S21" s="164" t="str">
        <f aca="false">IFERROR(VLOOKUP($B21,S$2:$AK$5,MAX($L$6:$AJ$6)+2-S$6,0)*S$7,"")</f>
        <v/>
      </c>
      <c r="T21" s="164" t="str">
        <f aca="false">IFERROR(VLOOKUP($B21,T$2:$AK$5,MAX($L$6:$AJ$6)+2-T$6,0)*T$7,"")</f>
        <v/>
      </c>
      <c r="U21" s="164" t="str">
        <f aca="false">IFERROR(VLOOKUP($B21,U$2:$AK$5,MAX($L$6:$AJ$6)+2-U$6,0)*U$7,"")</f>
        <v/>
      </c>
      <c r="V21" s="164" t="str">
        <f aca="false">IFERROR(VLOOKUP($B21,V$2:$AK$5,MAX($L$6:$AJ$6)+2-V$6,0)*V$7,"")</f>
        <v/>
      </c>
      <c r="W21" s="164" t="str">
        <f aca="false">IFERROR(VLOOKUP($B21,W$2:$AK$5,MAX($L$6:$AJ$6)+2-W$6,0)*W$7,"")</f>
        <v/>
      </c>
      <c r="X21" s="164" t="str">
        <f aca="false">IFERROR(VLOOKUP($B21,X$2:$AK$5,MAX($L$6:$AJ$6)+2-X$6,0)*X$7,"")</f>
        <v/>
      </c>
      <c r="Y21" s="164" t="str">
        <f aca="false">IFERROR(VLOOKUP($B21,Y$2:$AK$5,MAX($L$6:$AJ$6)+2-Y$6,0)*Y$7,"")</f>
        <v/>
      </c>
      <c r="Z21" s="164" t="str">
        <f aca="false">IFERROR(VLOOKUP($B21,Z$2:$AK$5,MAX($L$6:$AJ$6)+2-Z$6,0)*Z$7,"")</f>
        <v/>
      </c>
      <c r="AA21" s="164" t="str">
        <f aca="false">IFERROR(VLOOKUP($B21,AA$2:$AK$5,MAX($L$6:$AJ$6)+2-AA$6,0)*AA$7,"")</f>
        <v/>
      </c>
      <c r="AB21" s="164" t="str">
        <f aca="false">IFERROR(VLOOKUP($B21,AB$2:$AK$5,MAX($L$6:$AJ$6)+2-AB$6,0)*AB$7,"")</f>
        <v/>
      </c>
      <c r="AC21" s="164" t="str">
        <f aca="false">IFERROR(VLOOKUP($B21,AC$2:$AK$5,MAX($L$6:$AJ$6)+2-AC$6,0)*AC$7,"")</f>
        <v/>
      </c>
      <c r="AD21" s="164" t="str">
        <f aca="false">IFERROR(VLOOKUP($B21,AD$2:$AK$5,MAX($L$6:$AJ$6)+2-AD$6,0)*AD$7,"")</f>
        <v/>
      </c>
      <c r="AE21" s="164" t="str">
        <f aca="false">IFERROR(VLOOKUP($B21,AE$2:$AK$5,MAX($L$6:$AJ$6)+2-AE$6,0)*AE$7,"")</f>
        <v/>
      </c>
      <c r="AF21" s="164" t="str">
        <f aca="false">IFERROR(VLOOKUP($B21,AF$2:$AK$5,MAX($L$6:$AJ$6)+2-AF$6,0)*AF$7,"")</f>
        <v/>
      </c>
      <c r="AG21" s="164" t="str">
        <f aca="false">IFERROR(VLOOKUP($B21,AG$2:$AK$5,MAX($L$6:$AJ$6)+2-AG$6,0)*AG$7,"")</f>
        <v/>
      </c>
      <c r="AH21" s="164" t="str">
        <f aca="false">IFERROR(VLOOKUP($B21,AH$2:$AK$5,MAX($L$6:$AJ$6)+2-AH$6,0)*AH$7,"")</f>
        <v/>
      </c>
      <c r="AI21" s="164" t="str">
        <f aca="false">IFERROR(VLOOKUP($B21,AI$2:$AK$5,MAX($L$6:$AJ$6)+2-AI$6,0)*AI$7,"")</f>
        <v/>
      </c>
      <c r="AJ21" s="164" t="str">
        <f aca="false">IFERROR(VLOOKUP($B21,AJ$2:$AK$5,MAX($L$6:$AJ$6)+2-AJ$6,0)*AJ$7,"")</f>
        <v/>
      </c>
    </row>
    <row r="22" customFormat="false" ht="16" hidden="false" customHeight="false" outlineLevel="0" collapsed="false">
      <c r="A22" s="251" t="n">
        <v>15</v>
      </c>
      <c r="B22" s="86" t="n">
        <v>136</v>
      </c>
      <c r="C22" s="87" t="n">
        <v>10007636106</v>
      </c>
      <c r="D22" s="85" t="s">
        <v>315</v>
      </c>
      <c r="E22" s="85" t="s">
        <v>316</v>
      </c>
      <c r="F22" s="85" t="s">
        <v>317</v>
      </c>
      <c r="G22" s="85" t="s">
        <v>98</v>
      </c>
      <c r="H22" s="160"/>
      <c r="I22" s="252" t="n">
        <f aca="false">J22*20+K22</f>
        <v>4</v>
      </c>
      <c r="J22" s="162"/>
      <c r="K22" s="163" t="n">
        <f aca="false">IFERROR(SUM(L22:AJ22),J22)</f>
        <v>4</v>
      </c>
      <c r="L22" s="164" t="str">
        <f aca="false">IFERROR(VLOOKUP($B22,L$2:$AK$5,MAX($L$6:$AJ$6)+2-L$6,0)*L$7,"")</f>
        <v/>
      </c>
      <c r="M22" s="164" t="str">
        <f aca="false">IFERROR(VLOOKUP($B22,M$2:$AK$5,MAX($L$6:$AJ$6)+2-M$6,0)*M$7,"")</f>
        <v/>
      </c>
      <c r="N22" s="164" t="str">
        <f aca="false">IFERROR(VLOOKUP($B22,N$2:$AK$5,MAX($L$6:$AJ$6)+2-N$6,0)*N$7,"")</f>
        <v/>
      </c>
      <c r="O22" s="164" t="str">
        <f aca="false">IFERROR(VLOOKUP($B22,O$2:$AK$5,MAX($L$6:$AJ$6)+2-O$6,0)*O$7,"")</f>
        <v/>
      </c>
      <c r="P22" s="164" t="str">
        <f aca="false">IFERROR(VLOOKUP($B22,P$2:$AK$5,MAX($L$6:$AJ$6)+2-P$6,0)*P$7,"")</f>
        <v/>
      </c>
      <c r="Q22" s="164" t="str">
        <f aca="false">IFERROR(VLOOKUP($B22,Q$2:$AK$5,MAX($L$6:$AJ$6)+2-Q$6,0)*Q$7,"")</f>
        <v/>
      </c>
      <c r="R22" s="164" t="n">
        <f aca="false">IFERROR(VLOOKUP($B22,R$2:$AK$5,MAX($L$6:$AJ$6)+2-R$6,0)*R$7,"")</f>
        <v>2</v>
      </c>
      <c r="S22" s="164" t="n">
        <f aca="false">IFERROR(VLOOKUP($B22,S$2:$AK$5,MAX($L$6:$AJ$6)+2-S$6,0)*S$7,"")</f>
        <v>2</v>
      </c>
      <c r="T22" s="164" t="str">
        <f aca="false">IFERROR(VLOOKUP($B22,T$2:$AK$5,MAX($L$6:$AJ$6)+2-T$6,0)*T$7,"")</f>
        <v/>
      </c>
      <c r="U22" s="164" t="str">
        <f aca="false">IFERROR(VLOOKUP($B22,U$2:$AK$5,MAX($L$6:$AJ$6)+2-U$6,0)*U$7,"")</f>
        <v/>
      </c>
      <c r="V22" s="164" t="str">
        <f aca="false">IFERROR(VLOOKUP($B22,V$2:$AK$5,MAX($L$6:$AJ$6)+2-V$6,0)*V$7,"")</f>
        <v/>
      </c>
      <c r="W22" s="164" t="str">
        <f aca="false">IFERROR(VLOOKUP($B22,W$2:$AK$5,MAX($L$6:$AJ$6)+2-W$6,0)*W$7,"")</f>
        <v/>
      </c>
      <c r="X22" s="164" t="str">
        <f aca="false">IFERROR(VLOOKUP($B22,X$2:$AK$5,MAX($L$6:$AJ$6)+2-X$6,0)*X$7,"")</f>
        <v/>
      </c>
      <c r="Y22" s="164" t="str">
        <f aca="false">IFERROR(VLOOKUP($B22,Y$2:$AK$5,MAX($L$6:$AJ$6)+2-Y$6,0)*Y$7,"")</f>
        <v/>
      </c>
      <c r="Z22" s="164" t="str">
        <f aca="false">IFERROR(VLOOKUP($B22,Z$2:$AK$5,MAX($L$6:$AJ$6)+2-Z$6,0)*Z$7,"")</f>
        <v/>
      </c>
      <c r="AA22" s="164" t="str">
        <f aca="false">IFERROR(VLOOKUP($B22,AA$2:$AK$5,MAX($L$6:$AJ$6)+2-AA$6,0)*AA$7,"")</f>
        <v/>
      </c>
      <c r="AB22" s="164" t="str">
        <f aca="false">IFERROR(VLOOKUP($B22,AB$2:$AK$5,MAX($L$6:$AJ$6)+2-AB$6,0)*AB$7,"")</f>
        <v/>
      </c>
      <c r="AC22" s="164" t="str">
        <f aca="false">IFERROR(VLOOKUP($B22,AC$2:$AK$5,MAX($L$6:$AJ$6)+2-AC$6,0)*AC$7,"")</f>
        <v/>
      </c>
      <c r="AD22" s="164" t="str">
        <f aca="false">IFERROR(VLOOKUP($B22,AD$2:$AK$5,MAX($L$6:$AJ$6)+2-AD$6,0)*AD$7,"")</f>
        <v/>
      </c>
      <c r="AE22" s="164" t="str">
        <f aca="false">IFERROR(VLOOKUP($B22,AE$2:$AK$5,MAX($L$6:$AJ$6)+2-AE$6,0)*AE$7,"")</f>
        <v/>
      </c>
      <c r="AF22" s="164" t="str">
        <f aca="false">IFERROR(VLOOKUP($B22,AF$2:$AK$5,MAX($L$6:$AJ$6)+2-AF$6,0)*AF$7,"")</f>
        <v/>
      </c>
      <c r="AG22" s="164" t="str">
        <f aca="false">IFERROR(VLOOKUP($B22,AG$2:$AK$5,MAX($L$6:$AJ$6)+2-AG$6,0)*AG$7,"")</f>
        <v/>
      </c>
      <c r="AH22" s="164" t="str">
        <f aca="false">IFERROR(VLOOKUP($B22,AH$2:$AK$5,MAX($L$6:$AJ$6)+2-AH$6,0)*AH$7,"")</f>
        <v/>
      </c>
      <c r="AI22" s="164" t="str">
        <f aca="false">IFERROR(VLOOKUP($B22,AI$2:$AK$5,MAX($L$6:$AJ$6)+2-AI$6,0)*AI$7,"")</f>
        <v/>
      </c>
      <c r="AJ22" s="164" t="str">
        <f aca="false">IFERROR(VLOOKUP($B22,AJ$2:$AK$5,MAX($L$6:$AJ$6)+2-AJ$6,0)*AJ$7,"")</f>
        <v/>
      </c>
    </row>
    <row r="23" customFormat="false" ht="16" hidden="false" customHeight="false" outlineLevel="0" collapsed="false">
      <c r="A23" s="251" t="n">
        <v>16</v>
      </c>
      <c r="B23" s="82" t="n">
        <v>164</v>
      </c>
      <c r="C23" s="87" t="n">
        <v>10009424744</v>
      </c>
      <c r="D23" s="92" t="s">
        <v>106</v>
      </c>
      <c r="E23" s="92" t="s">
        <v>107</v>
      </c>
      <c r="F23" s="85" t="s">
        <v>108</v>
      </c>
      <c r="G23" s="85" t="s">
        <v>48</v>
      </c>
      <c r="H23" s="160"/>
      <c r="I23" s="252" t="n">
        <f aca="false">J23*20+K23</f>
        <v>3</v>
      </c>
      <c r="J23" s="162"/>
      <c r="K23" s="163" t="n">
        <f aca="false">IFERROR(SUM(L23:AJ23),J23)</f>
        <v>3</v>
      </c>
      <c r="L23" s="164" t="str">
        <f aca="false">IFERROR(VLOOKUP($B23,L$2:$AK$5,MAX($L$6:$AJ$6)+2-L$6,0)*L$7,"")</f>
        <v/>
      </c>
      <c r="M23" s="164" t="str">
        <f aca="false">IFERROR(VLOOKUP($B23,M$2:$AK$5,MAX($L$6:$AJ$6)+2-M$6,0)*M$7,"")</f>
        <v/>
      </c>
      <c r="N23" s="164" t="str">
        <f aca="false">IFERROR(VLOOKUP($B23,N$2:$AK$5,MAX($L$6:$AJ$6)+2-N$6,0)*N$7,"")</f>
        <v/>
      </c>
      <c r="O23" s="164" t="str">
        <f aca="false">IFERROR(VLOOKUP($B23,O$2:$AK$5,MAX($L$6:$AJ$6)+2-O$6,0)*O$7,"")</f>
        <v/>
      </c>
      <c r="P23" s="164" t="n">
        <f aca="false">IFERROR(VLOOKUP($B23,P$2:$AK$5,MAX($L$6:$AJ$6)+2-P$6,0)*P$7,"")</f>
        <v>3</v>
      </c>
      <c r="Q23" s="164" t="str">
        <f aca="false">IFERROR(VLOOKUP($B23,Q$2:$AK$5,MAX($L$6:$AJ$6)+2-Q$6,0)*Q$7,"")</f>
        <v/>
      </c>
      <c r="R23" s="164" t="str">
        <f aca="false">IFERROR(VLOOKUP($B23,R$2:$AK$5,MAX($L$6:$AJ$6)+2-R$6,0)*R$7,"")</f>
        <v/>
      </c>
      <c r="S23" s="164" t="str">
        <f aca="false">IFERROR(VLOOKUP($B23,S$2:$AK$5,MAX($L$6:$AJ$6)+2-S$6,0)*S$7,"")</f>
        <v/>
      </c>
      <c r="T23" s="164" t="str">
        <f aca="false">IFERROR(VLOOKUP($B23,T$2:$AK$5,MAX($L$6:$AJ$6)+2-T$6,0)*T$7,"")</f>
        <v/>
      </c>
      <c r="U23" s="164" t="str">
        <f aca="false">IFERROR(VLOOKUP($B23,U$2:$AK$5,MAX($L$6:$AJ$6)+2-U$6,0)*U$7,"")</f>
        <v/>
      </c>
      <c r="V23" s="164" t="str">
        <f aca="false">IFERROR(VLOOKUP($B23,V$2:$AK$5,MAX($L$6:$AJ$6)+2-V$6,0)*V$7,"")</f>
        <v/>
      </c>
      <c r="W23" s="164" t="str">
        <f aca="false">IFERROR(VLOOKUP($B23,W$2:$AK$5,MAX($L$6:$AJ$6)+2-W$6,0)*W$7,"")</f>
        <v/>
      </c>
      <c r="X23" s="164" t="str">
        <f aca="false">IFERROR(VLOOKUP($B23,X$2:$AK$5,MAX($L$6:$AJ$6)+2-X$6,0)*X$7,"")</f>
        <v/>
      </c>
      <c r="Y23" s="164" t="str">
        <f aca="false">IFERROR(VLOOKUP($B23,Y$2:$AK$5,MAX($L$6:$AJ$6)+2-Y$6,0)*Y$7,"")</f>
        <v/>
      </c>
      <c r="Z23" s="164" t="str">
        <f aca="false">IFERROR(VLOOKUP($B23,Z$2:$AK$5,MAX($L$6:$AJ$6)+2-Z$6,0)*Z$7,"")</f>
        <v/>
      </c>
      <c r="AA23" s="164" t="str">
        <f aca="false">IFERROR(VLOOKUP($B23,AA$2:$AK$5,MAX($L$6:$AJ$6)+2-AA$6,0)*AA$7,"")</f>
        <v/>
      </c>
      <c r="AB23" s="164" t="str">
        <f aca="false">IFERROR(VLOOKUP($B23,AB$2:$AK$5,MAX($L$6:$AJ$6)+2-AB$6,0)*AB$7,"")</f>
        <v/>
      </c>
      <c r="AC23" s="164" t="str">
        <f aca="false">IFERROR(VLOOKUP($B23,AC$2:$AK$5,MAX($L$6:$AJ$6)+2-AC$6,0)*AC$7,"")</f>
        <v/>
      </c>
      <c r="AD23" s="164" t="str">
        <f aca="false">IFERROR(VLOOKUP($B23,AD$2:$AK$5,MAX($L$6:$AJ$6)+2-AD$6,0)*AD$7,"")</f>
        <v/>
      </c>
      <c r="AE23" s="164" t="str">
        <f aca="false">IFERROR(VLOOKUP($B23,AE$2:$AK$5,MAX($L$6:$AJ$6)+2-AE$6,0)*AE$7,"")</f>
        <v/>
      </c>
      <c r="AF23" s="164" t="str">
        <f aca="false">IFERROR(VLOOKUP($B23,AF$2:$AK$5,MAX($L$6:$AJ$6)+2-AF$6,0)*AF$7,"")</f>
        <v/>
      </c>
      <c r="AG23" s="164" t="str">
        <f aca="false">IFERROR(VLOOKUP($B23,AG$2:$AK$5,MAX($L$6:$AJ$6)+2-AG$6,0)*AG$7,"")</f>
        <v/>
      </c>
      <c r="AH23" s="164" t="str">
        <f aca="false">IFERROR(VLOOKUP($B23,AH$2:$AK$5,MAX($L$6:$AJ$6)+2-AH$6,0)*AH$7,"")</f>
        <v/>
      </c>
      <c r="AI23" s="164" t="str">
        <f aca="false">IFERROR(VLOOKUP($B23,AI$2:$AK$5,MAX($L$6:$AJ$6)+2-AI$6,0)*AI$7,"")</f>
        <v/>
      </c>
      <c r="AJ23" s="164" t="str">
        <f aca="false">IFERROR(VLOOKUP($B23,AJ$2:$AK$5,MAX($L$6:$AJ$6)+2-AJ$6,0)*AJ$7,"")</f>
        <v/>
      </c>
    </row>
    <row r="24" customFormat="false" ht="16" hidden="false" customHeight="false" outlineLevel="0" collapsed="false">
      <c r="A24" s="251" t="n">
        <v>17</v>
      </c>
      <c r="B24" s="86" t="n">
        <v>141</v>
      </c>
      <c r="C24" s="87" t="n">
        <v>10047303244</v>
      </c>
      <c r="D24" s="85" t="s">
        <v>137</v>
      </c>
      <c r="E24" s="85" t="s">
        <v>138</v>
      </c>
      <c r="F24" s="84" t="s">
        <v>40</v>
      </c>
      <c r="G24" s="85" t="s">
        <v>41</v>
      </c>
      <c r="H24" s="160"/>
      <c r="I24" s="252" t="n">
        <f aca="false">J24*20+K24</f>
        <v>2</v>
      </c>
      <c r="J24" s="162"/>
      <c r="K24" s="163" t="n">
        <f aca="false">IFERROR(SUM(L24:AJ24),J24)</f>
        <v>2</v>
      </c>
      <c r="L24" s="164" t="str">
        <f aca="false">IFERROR(VLOOKUP($B24,L$2:$AK$5,MAX($L$6:$AJ$6)+2-L$6,0)*L$7,"")</f>
        <v/>
      </c>
      <c r="M24" s="164" t="str">
        <f aca="false">IFERROR(VLOOKUP($B24,M$2:$AK$5,MAX($L$6:$AJ$6)+2-M$6,0)*M$7,"")</f>
        <v/>
      </c>
      <c r="N24" s="164" t="str">
        <f aca="false">IFERROR(VLOOKUP($B24,N$2:$AK$5,MAX($L$6:$AJ$6)+2-N$6,0)*N$7,"")</f>
        <v/>
      </c>
      <c r="O24" s="164" t="str">
        <f aca="false">IFERROR(VLOOKUP($B24,O$2:$AK$5,MAX($L$6:$AJ$6)+2-O$6,0)*O$7,"")</f>
        <v/>
      </c>
      <c r="P24" s="164" t="str">
        <f aca="false">IFERROR(VLOOKUP($B24,P$2:$AK$5,MAX($L$6:$AJ$6)+2-P$6,0)*P$7,"")</f>
        <v/>
      </c>
      <c r="Q24" s="164" t="n">
        <f aca="false">IFERROR(VLOOKUP($B24,Q$2:$AK$5,MAX($L$6:$AJ$6)+2-Q$6,0)*Q$7,"")</f>
        <v>2</v>
      </c>
      <c r="R24" s="164" t="str">
        <f aca="false">IFERROR(VLOOKUP($B24,R$2:$AK$5,MAX($L$6:$AJ$6)+2-R$6,0)*R$7,"")</f>
        <v/>
      </c>
      <c r="S24" s="164" t="str">
        <f aca="false">IFERROR(VLOOKUP($B24,S$2:$AK$5,MAX($L$6:$AJ$6)+2-S$6,0)*S$7,"")</f>
        <v/>
      </c>
      <c r="T24" s="164" t="str">
        <f aca="false">IFERROR(VLOOKUP($B24,T$2:$AK$5,MAX($L$6:$AJ$6)+2-T$6,0)*T$7,"")</f>
        <v/>
      </c>
      <c r="U24" s="164" t="str">
        <f aca="false">IFERROR(VLOOKUP($B24,U$2:$AK$5,MAX($L$6:$AJ$6)+2-U$6,0)*U$7,"")</f>
        <v/>
      </c>
      <c r="V24" s="164" t="str">
        <f aca="false">IFERROR(VLOOKUP($B24,V$2:$AK$5,MAX($L$6:$AJ$6)+2-V$6,0)*V$7,"")</f>
        <v/>
      </c>
      <c r="W24" s="164" t="str">
        <f aca="false">IFERROR(VLOOKUP($B24,W$2:$AK$5,MAX($L$6:$AJ$6)+2-W$6,0)*W$7,"")</f>
        <v/>
      </c>
      <c r="X24" s="164" t="str">
        <f aca="false">IFERROR(VLOOKUP($B24,X$2:$AK$5,MAX($L$6:$AJ$6)+2-X$6,0)*X$7,"")</f>
        <v/>
      </c>
      <c r="Y24" s="164" t="str">
        <f aca="false">IFERROR(VLOOKUP($B24,Y$2:$AK$5,MAX($L$6:$AJ$6)+2-Y$6,0)*Y$7,"")</f>
        <v/>
      </c>
      <c r="Z24" s="164" t="str">
        <f aca="false">IFERROR(VLOOKUP($B24,Z$2:$AK$5,MAX($L$6:$AJ$6)+2-Z$6,0)*Z$7,"")</f>
        <v/>
      </c>
      <c r="AA24" s="164" t="str">
        <f aca="false">IFERROR(VLOOKUP($B24,AA$2:$AK$5,MAX($L$6:$AJ$6)+2-AA$6,0)*AA$7,"")</f>
        <v/>
      </c>
      <c r="AB24" s="164" t="str">
        <f aca="false">IFERROR(VLOOKUP($B24,AB$2:$AK$5,MAX($L$6:$AJ$6)+2-AB$6,0)*AB$7,"")</f>
        <v/>
      </c>
      <c r="AC24" s="164" t="str">
        <f aca="false">IFERROR(VLOOKUP($B24,AC$2:$AK$5,MAX($L$6:$AJ$6)+2-AC$6,0)*AC$7,"")</f>
        <v/>
      </c>
      <c r="AD24" s="164" t="str">
        <f aca="false">IFERROR(VLOOKUP($B24,AD$2:$AK$5,MAX($L$6:$AJ$6)+2-AD$6,0)*AD$7,"")</f>
        <v/>
      </c>
      <c r="AE24" s="164" t="str">
        <f aca="false">IFERROR(VLOOKUP($B24,AE$2:$AK$5,MAX($L$6:$AJ$6)+2-AE$6,0)*AE$7,"")</f>
        <v/>
      </c>
      <c r="AF24" s="164" t="str">
        <f aca="false">IFERROR(VLOOKUP($B24,AF$2:$AK$5,MAX($L$6:$AJ$6)+2-AF$6,0)*AF$7,"")</f>
        <v/>
      </c>
      <c r="AG24" s="164" t="str">
        <f aca="false">IFERROR(VLOOKUP($B24,AG$2:$AK$5,MAX($L$6:$AJ$6)+2-AG$6,0)*AG$7,"")</f>
        <v/>
      </c>
      <c r="AH24" s="164" t="str">
        <f aca="false">IFERROR(VLOOKUP($B24,AH$2:$AK$5,MAX($L$6:$AJ$6)+2-AH$6,0)*AH$7,"")</f>
        <v/>
      </c>
      <c r="AI24" s="164" t="str">
        <f aca="false">IFERROR(VLOOKUP($B24,AI$2:$AK$5,MAX($L$6:$AJ$6)+2-AI$6,0)*AI$7,"")</f>
        <v/>
      </c>
      <c r="AJ24" s="164" t="str">
        <f aca="false">IFERROR(VLOOKUP($B24,AJ$2:$AK$5,MAX($L$6:$AJ$6)+2-AJ$6,0)*AJ$7,"")</f>
        <v/>
      </c>
    </row>
    <row r="25" customFormat="false" ht="16" hidden="false" customHeight="false" outlineLevel="0" collapsed="false">
      <c r="A25" s="251" t="n">
        <v>18</v>
      </c>
      <c r="B25" s="86" t="n">
        <v>155</v>
      </c>
      <c r="C25" s="87" t="n">
        <v>10015004567</v>
      </c>
      <c r="D25" s="85" t="s">
        <v>93</v>
      </c>
      <c r="E25" s="85" t="s">
        <v>94</v>
      </c>
      <c r="F25" s="85" t="s">
        <v>77</v>
      </c>
      <c r="G25" s="85" t="s">
        <v>78</v>
      </c>
      <c r="H25" s="160"/>
      <c r="I25" s="252" t="n">
        <f aca="false">J25*20+K25</f>
        <v>2</v>
      </c>
      <c r="J25" s="162"/>
      <c r="K25" s="163" t="n">
        <f aca="false">IFERROR(SUM(L25:AJ25),J25)</f>
        <v>2</v>
      </c>
      <c r="L25" s="164" t="str">
        <f aca="false">IFERROR(VLOOKUP($B25,L$2:$AK$5,MAX($L$6:$AJ$6)+2-L$6,0)*L$7,"")</f>
        <v/>
      </c>
      <c r="M25" s="164" t="str">
        <f aca="false">IFERROR(VLOOKUP($B25,M$2:$AK$5,MAX($L$6:$AJ$6)+2-M$6,0)*M$7,"")</f>
        <v/>
      </c>
      <c r="N25" s="164" t="str">
        <f aca="false">IFERROR(VLOOKUP($B25,N$2:$AK$5,MAX($L$6:$AJ$6)+2-N$6,0)*N$7,"")</f>
        <v/>
      </c>
      <c r="O25" s="164" t="str">
        <f aca="false">IFERROR(VLOOKUP($B25,O$2:$AK$5,MAX($L$6:$AJ$6)+2-O$6,0)*O$7,"")</f>
        <v/>
      </c>
      <c r="P25" s="164" t="str">
        <f aca="false">IFERROR(VLOOKUP($B25,P$2:$AK$5,MAX($L$6:$AJ$6)+2-P$6,0)*P$7,"")</f>
        <v/>
      </c>
      <c r="Q25" s="164" t="str">
        <f aca="false">IFERROR(VLOOKUP($B25,Q$2:$AK$5,MAX($L$6:$AJ$6)+2-Q$6,0)*Q$7,"")</f>
        <v/>
      </c>
      <c r="R25" s="164" t="str">
        <f aca="false">IFERROR(VLOOKUP($B25,R$2:$AK$5,MAX($L$6:$AJ$6)+2-R$6,0)*R$7,"")</f>
        <v/>
      </c>
      <c r="S25" s="164" t="str">
        <f aca="false">IFERROR(VLOOKUP($B25,S$2:$AK$5,MAX($L$6:$AJ$6)+2-S$6,0)*S$7,"")</f>
        <v/>
      </c>
      <c r="T25" s="164" t="str">
        <f aca="false">IFERROR(VLOOKUP($B25,T$2:$AK$5,MAX($L$6:$AJ$6)+2-T$6,0)*T$7,"")</f>
        <v/>
      </c>
      <c r="U25" s="164" t="n">
        <f aca="false">IFERROR(VLOOKUP($B25,U$2:$AK$5,MAX($L$6:$AJ$6)+2-U$6,0)*U$7,"")</f>
        <v>2</v>
      </c>
      <c r="V25" s="164" t="str">
        <f aca="false">IFERROR(VLOOKUP($B25,V$2:$AK$5,MAX($L$6:$AJ$6)+2-V$6,0)*V$7,"")</f>
        <v/>
      </c>
      <c r="W25" s="164" t="str">
        <f aca="false">IFERROR(VLOOKUP($B25,W$2:$AK$5,MAX($L$6:$AJ$6)+2-W$6,0)*W$7,"")</f>
        <v/>
      </c>
      <c r="X25" s="164" t="str">
        <f aca="false">IFERROR(VLOOKUP($B25,X$2:$AK$5,MAX($L$6:$AJ$6)+2-X$6,0)*X$7,"")</f>
        <v/>
      </c>
      <c r="Y25" s="164" t="str">
        <f aca="false">IFERROR(VLOOKUP($B25,Y$2:$AK$5,MAX($L$6:$AJ$6)+2-Y$6,0)*Y$7,"")</f>
        <v/>
      </c>
      <c r="Z25" s="164" t="str">
        <f aca="false">IFERROR(VLOOKUP($B25,Z$2:$AK$5,MAX($L$6:$AJ$6)+2-Z$6,0)*Z$7,"")</f>
        <v/>
      </c>
      <c r="AA25" s="164" t="str">
        <f aca="false">IFERROR(VLOOKUP($B25,AA$2:$AK$5,MAX($L$6:$AJ$6)+2-AA$6,0)*AA$7,"")</f>
        <v/>
      </c>
      <c r="AB25" s="164" t="str">
        <f aca="false">IFERROR(VLOOKUP($B25,AB$2:$AK$5,MAX($L$6:$AJ$6)+2-AB$6,0)*AB$7,"")</f>
        <v/>
      </c>
      <c r="AC25" s="164" t="str">
        <f aca="false">IFERROR(VLOOKUP($B25,AC$2:$AK$5,MAX($L$6:$AJ$6)+2-AC$6,0)*AC$7,"")</f>
        <v/>
      </c>
      <c r="AD25" s="164" t="str">
        <f aca="false">IFERROR(VLOOKUP($B25,AD$2:$AK$5,MAX($L$6:$AJ$6)+2-AD$6,0)*AD$7,"")</f>
        <v/>
      </c>
      <c r="AE25" s="164" t="str">
        <f aca="false">IFERROR(VLOOKUP($B25,AE$2:$AK$5,MAX($L$6:$AJ$6)+2-AE$6,0)*AE$7,"")</f>
        <v/>
      </c>
      <c r="AF25" s="164" t="str">
        <f aca="false">IFERROR(VLOOKUP($B25,AF$2:$AK$5,MAX($L$6:$AJ$6)+2-AF$6,0)*AF$7,"")</f>
        <v/>
      </c>
      <c r="AG25" s="164" t="str">
        <f aca="false">IFERROR(VLOOKUP($B25,AG$2:$AK$5,MAX($L$6:$AJ$6)+2-AG$6,0)*AG$7,"")</f>
        <v/>
      </c>
      <c r="AH25" s="164" t="str">
        <f aca="false">IFERROR(VLOOKUP($B25,AH$2:$AK$5,MAX($L$6:$AJ$6)+2-AH$6,0)*AH$7,"")</f>
        <v/>
      </c>
      <c r="AI25" s="164" t="str">
        <f aca="false">IFERROR(VLOOKUP($B25,AI$2:$AK$5,MAX($L$6:$AJ$6)+2-AI$6,0)*AI$7,"")</f>
        <v/>
      </c>
      <c r="AJ25" s="164" t="str">
        <f aca="false">IFERROR(VLOOKUP($B25,AJ$2:$AK$5,MAX($L$6:$AJ$6)+2-AJ$6,0)*AJ$7,"")</f>
        <v/>
      </c>
    </row>
    <row r="26" customFormat="false" ht="16" hidden="false" customHeight="false" outlineLevel="0" collapsed="false">
      <c r="A26" s="251" t="n">
        <v>19</v>
      </c>
      <c r="B26" s="82" t="n">
        <v>90</v>
      </c>
      <c r="C26" s="83" t="n">
        <v>10046331224</v>
      </c>
      <c r="D26" s="91" t="s">
        <v>129</v>
      </c>
      <c r="E26" s="91" t="s">
        <v>130</v>
      </c>
      <c r="F26" s="84" t="s">
        <v>40</v>
      </c>
      <c r="G26" s="85" t="s">
        <v>41</v>
      </c>
      <c r="H26" s="160"/>
      <c r="I26" s="252" t="n">
        <f aca="false">J26*20+K26</f>
        <v>1</v>
      </c>
      <c r="J26" s="162"/>
      <c r="K26" s="163" t="n">
        <f aca="false">IFERROR(SUM(L26:AJ26),J26)</f>
        <v>1</v>
      </c>
      <c r="L26" s="164" t="str">
        <f aca="false">IFERROR(VLOOKUP($B26,L$2:$AK$5,MAX($L$6:$AJ$6)+2-L$6,0)*L$7,"")</f>
        <v/>
      </c>
      <c r="M26" s="164" t="str">
        <f aca="false">IFERROR(VLOOKUP($B26,M$2:$AK$5,MAX($L$6:$AJ$6)+2-M$6,0)*M$7,"")</f>
        <v/>
      </c>
      <c r="N26" s="164" t="str">
        <f aca="false">IFERROR(VLOOKUP($B26,N$2:$AK$5,MAX($L$6:$AJ$6)+2-N$6,0)*N$7,"")</f>
        <v/>
      </c>
      <c r="O26" s="164" t="str">
        <f aca="false">IFERROR(VLOOKUP($B26,O$2:$AK$5,MAX($L$6:$AJ$6)+2-O$6,0)*O$7,"")</f>
        <v/>
      </c>
      <c r="P26" s="164" t="str">
        <f aca="false">IFERROR(VLOOKUP($B26,P$2:$AK$5,MAX($L$6:$AJ$6)+2-P$6,0)*P$7,"")</f>
        <v/>
      </c>
      <c r="Q26" s="164" t="n">
        <f aca="false">IFERROR(VLOOKUP($B26,Q$2:$AK$5,MAX($L$6:$AJ$6)+2-Q$6,0)*Q$7,"")</f>
        <v>1</v>
      </c>
      <c r="R26" s="164" t="str">
        <f aca="false">IFERROR(VLOOKUP($B26,R$2:$AK$5,MAX($L$6:$AJ$6)+2-R$6,0)*R$7,"")</f>
        <v/>
      </c>
      <c r="S26" s="164" t="str">
        <f aca="false">IFERROR(VLOOKUP($B26,S$2:$AK$5,MAX($L$6:$AJ$6)+2-S$6,0)*S$7,"")</f>
        <v/>
      </c>
      <c r="T26" s="164" t="str">
        <f aca="false">IFERROR(VLOOKUP($B26,T$2:$AK$5,MAX($L$6:$AJ$6)+2-T$6,0)*T$7,"")</f>
        <v/>
      </c>
      <c r="U26" s="164" t="str">
        <f aca="false">IFERROR(VLOOKUP($B26,U$2:$AK$5,MAX($L$6:$AJ$6)+2-U$6,0)*U$7,"")</f>
        <v/>
      </c>
      <c r="V26" s="164" t="str">
        <f aca="false">IFERROR(VLOOKUP($B26,V$2:$AK$5,MAX($L$6:$AJ$6)+2-V$6,0)*V$7,"")</f>
        <v/>
      </c>
      <c r="W26" s="164" t="str">
        <f aca="false">IFERROR(VLOOKUP($B26,W$2:$AK$5,MAX($L$6:$AJ$6)+2-W$6,0)*W$7,"")</f>
        <v/>
      </c>
      <c r="X26" s="164" t="str">
        <f aca="false">IFERROR(VLOOKUP($B26,X$2:$AK$5,MAX($L$6:$AJ$6)+2-X$6,0)*X$7,"")</f>
        <v/>
      </c>
      <c r="Y26" s="164" t="str">
        <f aca="false">IFERROR(VLOOKUP($B26,Y$2:$AK$5,MAX($L$6:$AJ$6)+2-Y$6,0)*Y$7,"")</f>
        <v/>
      </c>
      <c r="Z26" s="164" t="str">
        <f aca="false">IFERROR(VLOOKUP($B26,Z$2:$AK$5,MAX($L$6:$AJ$6)+2-Z$6,0)*Z$7,"")</f>
        <v/>
      </c>
      <c r="AA26" s="164" t="str">
        <f aca="false">IFERROR(VLOOKUP($B26,AA$2:$AK$5,MAX($L$6:$AJ$6)+2-AA$6,0)*AA$7,"")</f>
        <v/>
      </c>
      <c r="AB26" s="164" t="str">
        <f aca="false">IFERROR(VLOOKUP($B26,AB$2:$AK$5,MAX($L$6:$AJ$6)+2-AB$6,0)*AB$7,"")</f>
        <v/>
      </c>
      <c r="AC26" s="164" t="str">
        <f aca="false">IFERROR(VLOOKUP($B26,AC$2:$AK$5,MAX($L$6:$AJ$6)+2-AC$6,0)*AC$7,"")</f>
        <v/>
      </c>
      <c r="AD26" s="164" t="str">
        <f aca="false">IFERROR(VLOOKUP($B26,AD$2:$AK$5,MAX($L$6:$AJ$6)+2-AD$6,0)*AD$7,"")</f>
        <v/>
      </c>
      <c r="AE26" s="164" t="str">
        <f aca="false">IFERROR(VLOOKUP($B26,AE$2:$AK$5,MAX($L$6:$AJ$6)+2-AE$6,0)*AE$7,"")</f>
        <v/>
      </c>
      <c r="AF26" s="164" t="str">
        <f aca="false">IFERROR(VLOOKUP($B26,AF$2:$AK$5,MAX($L$6:$AJ$6)+2-AF$6,0)*AF$7,"")</f>
        <v/>
      </c>
      <c r="AG26" s="164" t="str">
        <f aca="false">IFERROR(VLOOKUP($B26,AG$2:$AK$5,MAX($L$6:$AJ$6)+2-AG$6,0)*AG$7,"")</f>
        <v/>
      </c>
      <c r="AH26" s="164" t="str">
        <f aca="false">IFERROR(VLOOKUP($B26,AH$2:$AK$5,MAX($L$6:$AJ$6)+2-AH$6,0)*AH$7,"")</f>
        <v/>
      </c>
      <c r="AI26" s="164" t="str">
        <f aca="false">IFERROR(VLOOKUP($B26,AI$2:$AK$5,MAX($L$6:$AJ$6)+2-AI$6,0)*AI$7,"")</f>
        <v/>
      </c>
      <c r="AJ26" s="164" t="str">
        <f aca="false">IFERROR(VLOOKUP($B26,AJ$2:$AK$5,MAX($L$6:$AJ$6)+2-AJ$6,0)*AJ$7,"")</f>
        <v/>
      </c>
    </row>
    <row r="27" customFormat="false" ht="16" hidden="false" customHeight="false" outlineLevel="0" collapsed="false">
      <c r="A27" s="251" t="n">
        <v>20</v>
      </c>
      <c r="B27" s="82" t="n">
        <v>151</v>
      </c>
      <c r="C27" s="87" t="n">
        <v>10007294481</v>
      </c>
      <c r="D27" s="85" t="s">
        <v>311</v>
      </c>
      <c r="E27" s="92" t="s">
        <v>305</v>
      </c>
      <c r="F27" s="93" t="s">
        <v>101</v>
      </c>
      <c r="G27" s="85" t="s">
        <v>102</v>
      </c>
      <c r="H27" s="160"/>
      <c r="I27" s="252" t="n">
        <f aca="false">J27*20+K27</f>
        <v>1</v>
      </c>
      <c r="J27" s="162"/>
      <c r="K27" s="163" t="n">
        <f aca="false">IFERROR(SUM(L27:AJ27),J27)</f>
        <v>1</v>
      </c>
      <c r="L27" s="164" t="str">
        <f aca="false">IFERROR(VLOOKUP($B27,L$2:$AK$5,MAX($L$6:$AJ$6)+2-L$6,0)*L$7,"")</f>
        <v/>
      </c>
      <c r="M27" s="164" t="str">
        <f aca="false">IFERROR(VLOOKUP($B27,M$2:$AK$5,MAX($L$6:$AJ$6)+2-M$6,0)*M$7,"")</f>
        <v/>
      </c>
      <c r="N27" s="164" t="str">
        <f aca="false">IFERROR(VLOOKUP($B27,N$2:$AK$5,MAX($L$6:$AJ$6)+2-N$6,0)*N$7,"")</f>
        <v/>
      </c>
      <c r="O27" s="164" t="str">
        <f aca="false">IFERROR(VLOOKUP($B27,O$2:$AK$5,MAX($L$6:$AJ$6)+2-O$6,0)*O$7,"")</f>
        <v/>
      </c>
      <c r="P27" s="164" t="str">
        <f aca="false">IFERROR(VLOOKUP($B27,P$2:$AK$5,MAX($L$6:$AJ$6)+2-P$6,0)*P$7,"")</f>
        <v/>
      </c>
      <c r="Q27" s="164" t="str">
        <f aca="false">IFERROR(VLOOKUP($B27,Q$2:$AK$5,MAX($L$6:$AJ$6)+2-Q$6,0)*Q$7,"")</f>
        <v/>
      </c>
      <c r="R27" s="164" t="str">
        <f aca="false">IFERROR(VLOOKUP($B27,R$2:$AK$5,MAX($L$6:$AJ$6)+2-R$6,0)*R$7,"")</f>
        <v/>
      </c>
      <c r="S27" s="164" t="str">
        <f aca="false">IFERROR(VLOOKUP($B27,S$2:$AK$5,MAX($L$6:$AJ$6)+2-S$6,0)*S$7,"")</f>
        <v/>
      </c>
      <c r="T27" s="164" t="n">
        <f aca="false">IFERROR(VLOOKUP($B27,T$2:$AK$5,MAX($L$6:$AJ$6)+2-T$6,0)*T$7,"")</f>
        <v>1</v>
      </c>
      <c r="U27" s="164" t="str">
        <f aca="false">IFERROR(VLOOKUP($B27,U$2:$AK$5,MAX($L$6:$AJ$6)+2-U$6,0)*U$7,"")</f>
        <v/>
      </c>
      <c r="V27" s="164" t="str">
        <f aca="false">IFERROR(VLOOKUP($B27,V$2:$AK$5,MAX($L$6:$AJ$6)+2-V$6,0)*V$7,"")</f>
        <v/>
      </c>
      <c r="W27" s="164" t="str">
        <f aca="false">IFERROR(VLOOKUP($B27,W$2:$AK$5,MAX($L$6:$AJ$6)+2-W$6,0)*W$7,"")</f>
        <v/>
      </c>
      <c r="X27" s="164" t="str">
        <f aca="false">IFERROR(VLOOKUP($B27,X$2:$AK$5,MAX($L$6:$AJ$6)+2-X$6,0)*X$7,"")</f>
        <v/>
      </c>
      <c r="Y27" s="164" t="str">
        <f aca="false">IFERROR(VLOOKUP($B27,Y$2:$AK$5,MAX($L$6:$AJ$6)+2-Y$6,0)*Y$7,"")</f>
        <v/>
      </c>
      <c r="Z27" s="164" t="str">
        <f aca="false">IFERROR(VLOOKUP($B27,Z$2:$AK$5,MAX($L$6:$AJ$6)+2-Z$6,0)*Z$7,"")</f>
        <v/>
      </c>
      <c r="AA27" s="164" t="str">
        <f aca="false">IFERROR(VLOOKUP($B27,AA$2:$AK$5,MAX($L$6:$AJ$6)+2-AA$6,0)*AA$7,"")</f>
        <v/>
      </c>
      <c r="AB27" s="164" t="str">
        <f aca="false">IFERROR(VLOOKUP($B27,AB$2:$AK$5,MAX($L$6:$AJ$6)+2-AB$6,0)*AB$7,"")</f>
        <v/>
      </c>
      <c r="AC27" s="164" t="str">
        <f aca="false">IFERROR(VLOOKUP($B27,AC$2:$AK$5,MAX($L$6:$AJ$6)+2-AC$6,0)*AC$7,"")</f>
        <v/>
      </c>
      <c r="AD27" s="164" t="str">
        <f aca="false">IFERROR(VLOOKUP($B27,AD$2:$AK$5,MAX($L$6:$AJ$6)+2-AD$6,0)*AD$7,"")</f>
        <v/>
      </c>
      <c r="AE27" s="164" t="str">
        <f aca="false">IFERROR(VLOOKUP($B27,AE$2:$AK$5,MAX($L$6:$AJ$6)+2-AE$6,0)*AE$7,"")</f>
        <v/>
      </c>
      <c r="AF27" s="164" t="str">
        <f aca="false">IFERROR(VLOOKUP($B27,AF$2:$AK$5,MAX($L$6:$AJ$6)+2-AF$6,0)*AF$7,"")</f>
        <v/>
      </c>
      <c r="AG27" s="164" t="str">
        <f aca="false">IFERROR(VLOOKUP($B27,AG$2:$AK$5,MAX($L$6:$AJ$6)+2-AG$6,0)*AG$7,"")</f>
        <v/>
      </c>
      <c r="AH27" s="164" t="str">
        <f aca="false">IFERROR(VLOOKUP($B27,AH$2:$AK$5,MAX($L$6:$AJ$6)+2-AH$6,0)*AH$7,"")</f>
        <v/>
      </c>
      <c r="AI27" s="164" t="str">
        <f aca="false">IFERROR(VLOOKUP($B27,AI$2:$AK$5,MAX($L$6:$AJ$6)+2-AI$6,0)*AI$7,"")</f>
        <v/>
      </c>
      <c r="AJ27" s="164" t="str">
        <f aca="false">IFERROR(VLOOKUP($B27,AJ$2:$AK$5,MAX($L$6:$AJ$6)+2-AJ$6,0)*AJ$7,"")</f>
        <v/>
      </c>
    </row>
    <row r="28" customFormat="false" ht="16" hidden="false" customHeight="false" outlineLevel="0" collapsed="false">
      <c r="A28" s="251" t="n">
        <v>21</v>
      </c>
      <c r="B28" s="82" t="n">
        <v>67</v>
      </c>
      <c r="C28" s="87" t="n">
        <v>10059238890</v>
      </c>
      <c r="D28" s="95" t="s">
        <v>318</v>
      </c>
      <c r="E28" s="93" t="s">
        <v>319</v>
      </c>
      <c r="F28" s="93" t="s">
        <v>310</v>
      </c>
      <c r="G28" s="85" t="s">
        <v>41</v>
      </c>
      <c r="H28" s="160"/>
      <c r="I28" s="252" t="n">
        <f aca="false">J28*20+K28</f>
        <v>0</v>
      </c>
      <c r="J28" s="162"/>
      <c r="K28" s="163" t="n">
        <f aca="false">IFERROR(SUM(L28:AJ28),J28)</f>
        <v>0</v>
      </c>
      <c r="L28" s="164" t="str">
        <f aca="false">IFERROR(VLOOKUP($B28,L$2:$AK$5,MAX($L$6:$AJ$6)+2-L$6,0)*L$7,"")</f>
        <v/>
      </c>
      <c r="M28" s="164" t="str">
        <f aca="false">IFERROR(VLOOKUP($B28,M$2:$AK$5,MAX($L$6:$AJ$6)+2-M$6,0)*M$7,"")</f>
        <v/>
      </c>
      <c r="N28" s="164" t="str">
        <f aca="false">IFERROR(VLOOKUP($B28,N$2:$AK$5,MAX($L$6:$AJ$6)+2-N$6,0)*N$7,"")</f>
        <v/>
      </c>
      <c r="O28" s="164" t="str">
        <f aca="false">IFERROR(VLOOKUP($B28,O$2:$AK$5,MAX($L$6:$AJ$6)+2-O$6,0)*O$7,"")</f>
        <v/>
      </c>
      <c r="P28" s="164" t="str">
        <f aca="false">IFERROR(VLOOKUP($B28,P$2:$AK$5,MAX($L$6:$AJ$6)+2-P$6,0)*P$7,"")</f>
        <v/>
      </c>
      <c r="Q28" s="164" t="str">
        <f aca="false">IFERROR(VLOOKUP($B28,Q$2:$AK$5,MAX($L$6:$AJ$6)+2-Q$6,0)*Q$7,"")</f>
        <v/>
      </c>
      <c r="R28" s="164" t="str">
        <f aca="false">IFERROR(VLOOKUP($B28,R$2:$AK$5,MAX($L$6:$AJ$6)+2-R$6,0)*R$7,"")</f>
        <v/>
      </c>
      <c r="S28" s="164" t="str">
        <f aca="false">IFERROR(VLOOKUP($B28,S$2:$AK$5,MAX($L$6:$AJ$6)+2-S$6,0)*S$7,"")</f>
        <v/>
      </c>
      <c r="T28" s="164" t="str">
        <f aca="false">IFERROR(VLOOKUP($B28,T$2:$AK$5,MAX($L$6:$AJ$6)+2-T$6,0)*T$7,"")</f>
        <v/>
      </c>
      <c r="U28" s="164" t="str">
        <f aca="false">IFERROR(VLOOKUP($B28,U$2:$AK$5,MAX($L$6:$AJ$6)+2-U$6,0)*U$7,"")</f>
        <v/>
      </c>
      <c r="V28" s="164" t="str">
        <f aca="false">IFERROR(VLOOKUP($B28,V$2:$AK$5,MAX($L$6:$AJ$6)+2-V$6,0)*V$7,"")</f>
        <v/>
      </c>
      <c r="W28" s="164" t="str">
        <f aca="false">IFERROR(VLOOKUP($B28,W$2:$AK$5,MAX($L$6:$AJ$6)+2-W$6,0)*W$7,"")</f>
        <v/>
      </c>
      <c r="X28" s="164" t="str">
        <f aca="false">IFERROR(VLOOKUP($B28,X$2:$AK$5,MAX($L$6:$AJ$6)+2-X$6,0)*X$7,"")</f>
        <v/>
      </c>
      <c r="Y28" s="164" t="str">
        <f aca="false">IFERROR(VLOOKUP($B28,Y$2:$AK$5,MAX($L$6:$AJ$6)+2-Y$6,0)*Y$7,"")</f>
        <v/>
      </c>
      <c r="Z28" s="164" t="str">
        <f aca="false">IFERROR(VLOOKUP($B28,Z$2:$AK$5,MAX($L$6:$AJ$6)+2-Z$6,0)*Z$7,"")</f>
        <v/>
      </c>
      <c r="AA28" s="164" t="str">
        <f aca="false">IFERROR(VLOOKUP($B28,AA$2:$AK$5,MAX($L$6:$AJ$6)+2-AA$6,0)*AA$7,"")</f>
        <v/>
      </c>
      <c r="AB28" s="164" t="str">
        <f aca="false">IFERROR(VLOOKUP($B28,AB$2:$AK$5,MAX($L$6:$AJ$6)+2-AB$6,0)*AB$7,"")</f>
        <v/>
      </c>
      <c r="AC28" s="164" t="str">
        <f aca="false">IFERROR(VLOOKUP($B28,AC$2:$AK$5,MAX($L$6:$AJ$6)+2-AC$6,0)*AC$7,"")</f>
        <v/>
      </c>
      <c r="AD28" s="164" t="str">
        <f aca="false">IFERROR(VLOOKUP($B28,AD$2:$AK$5,MAX($L$6:$AJ$6)+2-AD$6,0)*AD$7,"")</f>
        <v/>
      </c>
      <c r="AE28" s="164" t="str">
        <f aca="false">IFERROR(VLOOKUP($B28,AE$2:$AK$5,MAX($L$6:$AJ$6)+2-AE$6,0)*AE$7,"")</f>
        <v/>
      </c>
      <c r="AF28" s="164" t="str">
        <f aca="false">IFERROR(VLOOKUP($B28,AF$2:$AK$5,MAX($L$6:$AJ$6)+2-AF$6,0)*AF$7,"")</f>
        <v/>
      </c>
      <c r="AG28" s="164" t="str">
        <f aca="false">IFERROR(VLOOKUP($B28,AG$2:$AK$5,MAX($L$6:$AJ$6)+2-AG$6,0)*AG$7,"")</f>
        <v/>
      </c>
      <c r="AH28" s="164" t="str">
        <f aca="false">IFERROR(VLOOKUP($B28,AH$2:$AK$5,MAX($L$6:$AJ$6)+2-AH$6,0)*AH$7,"")</f>
        <v/>
      </c>
      <c r="AI28" s="164" t="str">
        <f aca="false">IFERROR(VLOOKUP($B28,AI$2:$AK$5,MAX($L$6:$AJ$6)+2-AI$6,0)*AI$7,"")</f>
        <v/>
      </c>
      <c r="AJ28" s="164" t="str">
        <f aca="false">IFERROR(VLOOKUP($B28,AJ$2:$AK$5,MAX($L$6:$AJ$6)+2-AJ$6,0)*AJ$7,"")</f>
        <v/>
      </c>
    </row>
    <row r="29" customFormat="false" ht="16" hidden="false" customHeight="false" outlineLevel="0" collapsed="false">
      <c r="A29" s="251" t="n">
        <v>22</v>
      </c>
      <c r="B29" s="82" t="n">
        <v>147</v>
      </c>
      <c r="C29" s="87" t="n">
        <v>10002931606</v>
      </c>
      <c r="D29" s="85" t="s">
        <v>99</v>
      </c>
      <c r="E29" s="92" t="s">
        <v>100</v>
      </c>
      <c r="F29" s="93" t="s">
        <v>101</v>
      </c>
      <c r="G29" s="85" t="s">
        <v>102</v>
      </c>
      <c r="H29" s="160"/>
      <c r="I29" s="252" t="n">
        <f aca="false">J29*20+K29</f>
        <v>0</v>
      </c>
      <c r="J29" s="162"/>
      <c r="K29" s="163" t="n">
        <f aca="false">IFERROR(SUM(L29:AJ29),J29)</f>
        <v>0</v>
      </c>
      <c r="L29" s="164" t="str">
        <f aca="false">IFERROR(VLOOKUP($B29,L$2:$AK$5,MAX($L$6:$AJ$6)+2-L$6,0)*L$7,"")</f>
        <v/>
      </c>
      <c r="M29" s="164" t="str">
        <f aca="false">IFERROR(VLOOKUP($B29,M$2:$AK$5,MAX($L$6:$AJ$6)+2-M$6,0)*M$7,"")</f>
        <v/>
      </c>
      <c r="N29" s="164" t="str">
        <f aca="false">IFERROR(VLOOKUP($B29,N$2:$AK$5,MAX($L$6:$AJ$6)+2-N$6,0)*N$7,"")</f>
        <v/>
      </c>
      <c r="O29" s="164" t="str">
        <f aca="false">IFERROR(VLOOKUP($B29,O$2:$AK$5,MAX($L$6:$AJ$6)+2-O$6,0)*O$7,"")</f>
        <v/>
      </c>
      <c r="P29" s="164" t="str">
        <f aca="false">IFERROR(VLOOKUP($B29,P$2:$AK$5,MAX($L$6:$AJ$6)+2-P$6,0)*P$7,"")</f>
        <v/>
      </c>
      <c r="Q29" s="164" t="str">
        <f aca="false">IFERROR(VLOOKUP($B29,Q$2:$AK$5,MAX($L$6:$AJ$6)+2-Q$6,0)*Q$7,"")</f>
        <v/>
      </c>
      <c r="R29" s="164" t="str">
        <f aca="false">IFERROR(VLOOKUP($B29,R$2:$AK$5,MAX($L$6:$AJ$6)+2-R$6,0)*R$7,"")</f>
        <v/>
      </c>
      <c r="S29" s="164" t="str">
        <f aca="false">IFERROR(VLOOKUP($B29,S$2:$AK$5,MAX($L$6:$AJ$6)+2-S$6,0)*S$7,"")</f>
        <v/>
      </c>
      <c r="T29" s="164" t="str">
        <f aca="false">IFERROR(VLOOKUP($B29,T$2:$AK$5,MAX($L$6:$AJ$6)+2-T$6,0)*T$7,"")</f>
        <v/>
      </c>
      <c r="U29" s="164" t="str">
        <f aca="false">IFERROR(VLOOKUP($B29,U$2:$AK$5,MAX($L$6:$AJ$6)+2-U$6,0)*U$7,"")</f>
        <v/>
      </c>
      <c r="V29" s="164" t="str">
        <f aca="false">IFERROR(VLOOKUP($B29,V$2:$AK$5,MAX($L$6:$AJ$6)+2-V$6,0)*V$7,"")</f>
        <v/>
      </c>
      <c r="W29" s="164" t="str">
        <f aca="false">IFERROR(VLOOKUP($B29,W$2:$AK$5,MAX($L$6:$AJ$6)+2-W$6,0)*W$7,"")</f>
        <v/>
      </c>
      <c r="X29" s="164" t="str">
        <f aca="false">IFERROR(VLOOKUP($B29,X$2:$AK$5,MAX($L$6:$AJ$6)+2-X$6,0)*X$7,"")</f>
        <v/>
      </c>
      <c r="Y29" s="164" t="str">
        <f aca="false">IFERROR(VLOOKUP($B29,Y$2:$AK$5,MAX($L$6:$AJ$6)+2-Y$6,0)*Y$7,"")</f>
        <v/>
      </c>
      <c r="Z29" s="164" t="str">
        <f aca="false">IFERROR(VLOOKUP($B29,Z$2:$AK$5,MAX($L$6:$AJ$6)+2-Z$6,0)*Z$7,"")</f>
        <v/>
      </c>
      <c r="AA29" s="164" t="str">
        <f aca="false">IFERROR(VLOOKUP($B29,AA$2:$AK$5,MAX($L$6:$AJ$6)+2-AA$6,0)*AA$7,"")</f>
        <v/>
      </c>
      <c r="AB29" s="164" t="str">
        <f aca="false">IFERROR(VLOOKUP($B29,AB$2:$AK$5,MAX($L$6:$AJ$6)+2-AB$6,0)*AB$7,"")</f>
        <v/>
      </c>
      <c r="AC29" s="164" t="str">
        <f aca="false">IFERROR(VLOOKUP($B29,AC$2:$AK$5,MAX($L$6:$AJ$6)+2-AC$6,0)*AC$7,"")</f>
        <v/>
      </c>
      <c r="AD29" s="164" t="str">
        <f aca="false">IFERROR(VLOOKUP($B29,AD$2:$AK$5,MAX($L$6:$AJ$6)+2-AD$6,0)*AD$7,"")</f>
        <v/>
      </c>
      <c r="AE29" s="164" t="str">
        <f aca="false">IFERROR(VLOOKUP($B29,AE$2:$AK$5,MAX($L$6:$AJ$6)+2-AE$6,0)*AE$7,"")</f>
        <v/>
      </c>
      <c r="AF29" s="164" t="str">
        <f aca="false">IFERROR(VLOOKUP($B29,AF$2:$AK$5,MAX($L$6:$AJ$6)+2-AF$6,0)*AF$7,"")</f>
        <v/>
      </c>
      <c r="AG29" s="164" t="str">
        <f aca="false">IFERROR(VLOOKUP($B29,AG$2:$AK$5,MAX($L$6:$AJ$6)+2-AG$6,0)*AG$7,"")</f>
        <v/>
      </c>
      <c r="AH29" s="164" t="str">
        <f aca="false">IFERROR(VLOOKUP($B29,AH$2:$AK$5,MAX($L$6:$AJ$6)+2-AH$6,0)*AH$7,"")</f>
        <v/>
      </c>
      <c r="AI29" s="164" t="str">
        <f aca="false">IFERROR(VLOOKUP($B29,AI$2:$AK$5,MAX($L$6:$AJ$6)+2-AI$6,0)*AI$7,"")</f>
        <v/>
      </c>
      <c r="AJ29" s="164" t="str">
        <f aca="false">IFERROR(VLOOKUP($B29,AJ$2:$AK$5,MAX($L$6:$AJ$6)+2-AJ$6,0)*AJ$7,"")</f>
        <v/>
      </c>
    </row>
    <row r="30" customFormat="false" ht="16" hidden="false" customHeight="false" outlineLevel="0" collapsed="false">
      <c r="A30" s="251" t="n">
        <v>23</v>
      </c>
      <c r="B30" s="82" t="n">
        <v>150</v>
      </c>
      <c r="C30" s="87" t="n">
        <v>10002419021</v>
      </c>
      <c r="D30" s="85" t="s">
        <v>133</v>
      </c>
      <c r="E30" s="92" t="s">
        <v>100</v>
      </c>
      <c r="F30" s="93" t="s">
        <v>101</v>
      </c>
      <c r="G30" s="85" t="s">
        <v>102</v>
      </c>
      <c r="H30" s="160"/>
      <c r="I30" s="252" t="n">
        <f aca="false">J30*20+K30</f>
        <v>0</v>
      </c>
      <c r="J30" s="162"/>
      <c r="K30" s="163" t="n">
        <f aca="false">IFERROR(SUM(L30:AJ30),J30)</f>
        <v>0</v>
      </c>
      <c r="L30" s="164" t="str">
        <f aca="false">IFERROR(VLOOKUP($B30,L$2:$AK$5,MAX($L$6:$AJ$6)+2-L$6,0)*L$7,"")</f>
        <v/>
      </c>
      <c r="M30" s="164" t="str">
        <f aca="false">IFERROR(VLOOKUP($B30,M$2:$AK$5,MAX($L$6:$AJ$6)+2-M$6,0)*M$7,"")</f>
        <v/>
      </c>
      <c r="N30" s="164" t="str">
        <f aca="false">IFERROR(VLOOKUP($B30,N$2:$AK$5,MAX($L$6:$AJ$6)+2-N$6,0)*N$7,"")</f>
        <v/>
      </c>
      <c r="O30" s="164" t="str">
        <f aca="false">IFERROR(VLOOKUP($B30,O$2:$AK$5,MAX($L$6:$AJ$6)+2-O$6,0)*O$7,"")</f>
        <v/>
      </c>
      <c r="P30" s="164" t="str">
        <f aca="false">IFERROR(VLOOKUP($B30,P$2:$AK$5,MAX($L$6:$AJ$6)+2-P$6,0)*P$7,"")</f>
        <v/>
      </c>
      <c r="Q30" s="164" t="str">
        <f aca="false">IFERROR(VLOOKUP($B30,Q$2:$AK$5,MAX($L$6:$AJ$6)+2-Q$6,0)*Q$7,"")</f>
        <v/>
      </c>
      <c r="R30" s="164" t="str">
        <f aca="false">IFERROR(VLOOKUP($B30,R$2:$AK$5,MAX($L$6:$AJ$6)+2-R$6,0)*R$7,"")</f>
        <v/>
      </c>
      <c r="S30" s="164" t="str">
        <f aca="false">IFERROR(VLOOKUP($B30,S$2:$AK$5,MAX($L$6:$AJ$6)+2-S$6,0)*S$7,"")</f>
        <v/>
      </c>
      <c r="T30" s="164" t="str">
        <f aca="false">IFERROR(VLOOKUP($B30,T$2:$AK$5,MAX($L$6:$AJ$6)+2-T$6,0)*T$7,"")</f>
        <v/>
      </c>
      <c r="U30" s="164" t="str">
        <f aca="false">IFERROR(VLOOKUP($B30,U$2:$AK$5,MAX($L$6:$AJ$6)+2-U$6,0)*U$7,"")</f>
        <v/>
      </c>
      <c r="V30" s="164" t="str">
        <f aca="false">IFERROR(VLOOKUP($B30,V$2:$AK$5,MAX($L$6:$AJ$6)+2-V$6,0)*V$7,"")</f>
        <v/>
      </c>
      <c r="W30" s="164" t="str">
        <f aca="false">IFERROR(VLOOKUP($B30,W$2:$AK$5,MAX($L$6:$AJ$6)+2-W$6,0)*W$7,"")</f>
        <v/>
      </c>
      <c r="X30" s="164" t="str">
        <f aca="false">IFERROR(VLOOKUP($B30,X$2:$AK$5,MAX($L$6:$AJ$6)+2-X$6,0)*X$7,"")</f>
        <v/>
      </c>
      <c r="Y30" s="164" t="str">
        <f aca="false">IFERROR(VLOOKUP($B30,Y$2:$AK$5,MAX($L$6:$AJ$6)+2-Y$6,0)*Y$7,"")</f>
        <v/>
      </c>
      <c r="Z30" s="164" t="str">
        <f aca="false">IFERROR(VLOOKUP($B30,Z$2:$AK$5,MAX($L$6:$AJ$6)+2-Z$6,0)*Z$7,"")</f>
        <v/>
      </c>
      <c r="AA30" s="164" t="str">
        <f aca="false">IFERROR(VLOOKUP($B30,AA$2:$AK$5,MAX($L$6:$AJ$6)+2-AA$6,0)*AA$7,"")</f>
        <v/>
      </c>
      <c r="AB30" s="164" t="str">
        <f aca="false">IFERROR(VLOOKUP($B30,AB$2:$AK$5,MAX($L$6:$AJ$6)+2-AB$6,0)*AB$7,"")</f>
        <v/>
      </c>
      <c r="AC30" s="164" t="str">
        <f aca="false">IFERROR(VLOOKUP($B30,AC$2:$AK$5,MAX($L$6:$AJ$6)+2-AC$6,0)*AC$7,"")</f>
        <v/>
      </c>
      <c r="AD30" s="164" t="str">
        <f aca="false">IFERROR(VLOOKUP($B30,AD$2:$AK$5,MAX($L$6:$AJ$6)+2-AD$6,0)*AD$7,"")</f>
        <v/>
      </c>
      <c r="AE30" s="164" t="str">
        <f aca="false">IFERROR(VLOOKUP($B30,AE$2:$AK$5,MAX($L$6:$AJ$6)+2-AE$6,0)*AE$7,"")</f>
        <v/>
      </c>
      <c r="AF30" s="164" t="str">
        <f aca="false">IFERROR(VLOOKUP($B30,AF$2:$AK$5,MAX($L$6:$AJ$6)+2-AF$6,0)*AF$7,"")</f>
        <v/>
      </c>
      <c r="AG30" s="164" t="str">
        <f aca="false">IFERROR(VLOOKUP($B30,AG$2:$AK$5,MAX($L$6:$AJ$6)+2-AG$6,0)*AG$7,"")</f>
        <v/>
      </c>
      <c r="AH30" s="164" t="str">
        <f aca="false">IFERROR(VLOOKUP($B30,AH$2:$AK$5,MAX($L$6:$AJ$6)+2-AH$6,0)*AH$7,"")</f>
        <v/>
      </c>
      <c r="AI30" s="164" t="str">
        <f aca="false">IFERROR(VLOOKUP($B30,AI$2:$AK$5,MAX($L$6:$AJ$6)+2-AI$6,0)*AI$7,"")</f>
        <v/>
      </c>
      <c r="AJ30" s="164" t="str">
        <f aca="false">IFERROR(VLOOKUP($B30,AJ$2:$AK$5,MAX($L$6:$AJ$6)+2-AJ$6,0)*AJ$7,"")</f>
        <v/>
      </c>
    </row>
    <row r="31" customFormat="false" ht="16" hidden="false" customHeight="false" outlineLevel="0" collapsed="false">
      <c r="A31" s="251" t="n">
        <v>24</v>
      </c>
      <c r="B31" s="86" t="n">
        <v>156</v>
      </c>
      <c r="C31" s="87" t="n">
        <v>10010185889</v>
      </c>
      <c r="D31" s="85" t="s">
        <v>75</v>
      </c>
      <c r="E31" s="85" t="s">
        <v>76</v>
      </c>
      <c r="F31" s="85" t="s">
        <v>77</v>
      </c>
      <c r="G31" s="85" t="s">
        <v>78</v>
      </c>
      <c r="H31" s="160"/>
      <c r="I31" s="252" t="n">
        <f aca="false">J31*20+K31</f>
        <v>0</v>
      </c>
      <c r="J31" s="162"/>
      <c r="K31" s="163" t="n">
        <f aca="false">IFERROR(SUM(L31:AJ31),J31)</f>
        <v>0</v>
      </c>
      <c r="L31" s="164" t="str">
        <f aca="false">IFERROR(VLOOKUP($B31,L$2:$AK$5,MAX($L$6:$AJ$6)+2-L$6,0)*L$7,"")</f>
        <v/>
      </c>
      <c r="M31" s="164" t="str">
        <f aca="false">IFERROR(VLOOKUP($B31,M$2:$AK$5,MAX($L$6:$AJ$6)+2-M$6,0)*M$7,"")</f>
        <v/>
      </c>
      <c r="N31" s="164" t="str">
        <f aca="false">IFERROR(VLOOKUP($B31,N$2:$AK$5,MAX($L$6:$AJ$6)+2-N$6,0)*N$7,"")</f>
        <v/>
      </c>
      <c r="O31" s="164" t="str">
        <f aca="false">IFERROR(VLOOKUP($B31,O$2:$AK$5,MAX($L$6:$AJ$6)+2-O$6,0)*O$7,"")</f>
        <v/>
      </c>
      <c r="P31" s="164" t="str">
        <f aca="false">IFERROR(VLOOKUP($B31,P$2:$AK$5,MAX($L$6:$AJ$6)+2-P$6,0)*P$7,"")</f>
        <v/>
      </c>
      <c r="Q31" s="164" t="str">
        <f aca="false">IFERROR(VLOOKUP($B31,Q$2:$AK$5,MAX($L$6:$AJ$6)+2-Q$6,0)*Q$7,"")</f>
        <v/>
      </c>
      <c r="R31" s="164" t="str">
        <f aca="false">IFERROR(VLOOKUP($B31,R$2:$AK$5,MAX($L$6:$AJ$6)+2-R$6,0)*R$7,"")</f>
        <v/>
      </c>
      <c r="S31" s="164" t="str">
        <f aca="false">IFERROR(VLOOKUP($B31,S$2:$AK$5,MAX($L$6:$AJ$6)+2-S$6,0)*S$7,"")</f>
        <v/>
      </c>
      <c r="T31" s="164" t="str">
        <f aca="false">IFERROR(VLOOKUP($B31,T$2:$AK$5,MAX($L$6:$AJ$6)+2-T$6,0)*T$7,"")</f>
        <v/>
      </c>
      <c r="U31" s="164" t="str">
        <f aca="false">IFERROR(VLOOKUP($B31,U$2:$AK$5,MAX($L$6:$AJ$6)+2-U$6,0)*U$7,"")</f>
        <v/>
      </c>
      <c r="V31" s="164" t="str">
        <f aca="false">IFERROR(VLOOKUP($B31,V$2:$AK$5,MAX($L$6:$AJ$6)+2-V$6,0)*V$7,"")</f>
        <v/>
      </c>
      <c r="W31" s="164" t="str">
        <f aca="false">IFERROR(VLOOKUP($B31,W$2:$AK$5,MAX($L$6:$AJ$6)+2-W$6,0)*W$7,"")</f>
        <v/>
      </c>
      <c r="X31" s="164" t="str">
        <f aca="false">IFERROR(VLOOKUP($B31,X$2:$AK$5,MAX($L$6:$AJ$6)+2-X$6,0)*X$7,"")</f>
        <v/>
      </c>
      <c r="Y31" s="164" t="str">
        <f aca="false">IFERROR(VLOOKUP($B31,Y$2:$AK$5,MAX($L$6:$AJ$6)+2-Y$6,0)*Y$7,"")</f>
        <v/>
      </c>
      <c r="Z31" s="164" t="str">
        <f aca="false">IFERROR(VLOOKUP($B31,Z$2:$AK$5,MAX($L$6:$AJ$6)+2-Z$6,0)*Z$7,"")</f>
        <v/>
      </c>
      <c r="AA31" s="164" t="str">
        <f aca="false">IFERROR(VLOOKUP($B31,AA$2:$AK$5,MAX($L$6:$AJ$6)+2-AA$6,0)*AA$7,"")</f>
        <v/>
      </c>
      <c r="AB31" s="164" t="str">
        <f aca="false">IFERROR(VLOOKUP($B31,AB$2:$AK$5,MAX($L$6:$AJ$6)+2-AB$6,0)*AB$7,"")</f>
        <v/>
      </c>
      <c r="AC31" s="164" t="str">
        <f aca="false">IFERROR(VLOOKUP($B31,AC$2:$AK$5,MAX($L$6:$AJ$6)+2-AC$6,0)*AC$7,"")</f>
        <v/>
      </c>
      <c r="AD31" s="164" t="str">
        <f aca="false">IFERROR(VLOOKUP($B31,AD$2:$AK$5,MAX($L$6:$AJ$6)+2-AD$6,0)*AD$7,"")</f>
        <v/>
      </c>
      <c r="AE31" s="164" t="str">
        <f aca="false">IFERROR(VLOOKUP($B31,AE$2:$AK$5,MAX($L$6:$AJ$6)+2-AE$6,0)*AE$7,"")</f>
        <v/>
      </c>
      <c r="AF31" s="164" t="str">
        <f aca="false">IFERROR(VLOOKUP($B31,AF$2:$AK$5,MAX($L$6:$AJ$6)+2-AF$6,0)*AF$7,"")</f>
        <v/>
      </c>
      <c r="AG31" s="164" t="str">
        <f aca="false">IFERROR(VLOOKUP($B31,AG$2:$AK$5,MAX($L$6:$AJ$6)+2-AG$6,0)*AG$7,"")</f>
        <v/>
      </c>
      <c r="AH31" s="164" t="str">
        <f aca="false">IFERROR(VLOOKUP($B31,AH$2:$AK$5,MAX($L$6:$AJ$6)+2-AH$6,0)*AH$7,"")</f>
        <v/>
      </c>
      <c r="AI31" s="164" t="str">
        <f aca="false">IFERROR(VLOOKUP($B31,AI$2:$AK$5,MAX($L$6:$AJ$6)+2-AI$6,0)*AI$7,"")</f>
        <v/>
      </c>
      <c r="AJ31" s="164" t="str">
        <f aca="false">IFERROR(VLOOKUP($B31,AJ$2:$AK$5,MAX($L$6:$AJ$6)+2-AJ$6,0)*AJ$7,"")</f>
        <v/>
      </c>
    </row>
    <row r="32" customFormat="false" ht="16" hidden="false" customHeight="false" outlineLevel="0" collapsed="false">
      <c r="A32" s="251" t="n">
        <v>25</v>
      </c>
      <c r="B32" s="82" t="n">
        <v>157</v>
      </c>
      <c r="C32" s="83" t="n">
        <v>10006187873</v>
      </c>
      <c r="D32" s="84" t="s">
        <v>325</v>
      </c>
      <c r="E32" s="84" t="s">
        <v>326</v>
      </c>
      <c r="F32" s="84" t="s">
        <v>327</v>
      </c>
      <c r="G32" s="85" t="s">
        <v>41</v>
      </c>
      <c r="H32" s="160"/>
      <c r="I32" s="252" t="n">
        <f aca="false">J32*20+K32</f>
        <v>-20</v>
      </c>
      <c r="J32" s="162" t="n">
        <v>-1</v>
      </c>
      <c r="K32" s="163" t="n">
        <f aca="false">IFERROR(SUM(L32:AJ32),J32)</f>
        <v>0</v>
      </c>
      <c r="L32" s="164" t="str">
        <f aca="false">IFERROR(VLOOKUP($B32,L$2:$AK$5,MAX($L$6:$AJ$6)+2-L$6,0)*L$7,"")</f>
        <v/>
      </c>
      <c r="M32" s="164" t="str">
        <f aca="false">IFERROR(VLOOKUP($B32,M$2:$AK$5,MAX($L$6:$AJ$6)+2-M$6,0)*M$7,"")</f>
        <v/>
      </c>
      <c r="N32" s="164" t="str">
        <f aca="false">IFERROR(VLOOKUP($B32,N$2:$AK$5,MAX($L$6:$AJ$6)+2-N$6,0)*N$7,"")</f>
        <v/>
      </c>
      <c r="O32" s="164" t="str">
        <f aca="false">IFERROR(VLOOKUP($B32,O$2:$AK$5,MAX($L$6:$AJ$6)+2-O$6,0)*O$7,"")</f>
        <v/>
      </c>
      <c r="P32" s="164" t="str">
        <f aca="false">IFERROR(VLOOKUP($B32,P$2:$AK$5,MAX($L$6:$AJ$6)+2-P$6,0)*P$7,"")</f>
        <v/>
      </c>
      <c r="Q32" s="164" t="str">
        <f aca="false">IFERROR(VLOOKUP($B32,Q$2:$AK$5,MAX($L$6:$AJ$6)+2-Q$6,0)*Q$7,"")</f>
        <v/>
      </c>
      <c r="R32" s="164" t="str">
        <f aca="false">IFERROR(VLOOKUP($B32,R$2:$AK$5,MAX($L$6:$AJ$6)+2-R$6,0)*R$7,"")</f>
        <v/>
      </c>
      <c r="S32" s="164" t="str">
        <f aca="false">IFERROR(VLOOKUP($B32,S$2:$AK$5,MAX($L$6:$AJ$6)+2-S$6,0)*S$7,"")</f>
        <v/>
      </c>
      <c r="T32" s="164" t="str">
        <f aca="false">IFERROR(VLOOKUP($B32,T$2:$AK$5,MAX($L$6:$AJ$6)+2-T$6,0)*T$7,"")</f>
        <v/>
      </c>
      <c r="U32" s="164" t="str">
        <f aca="false">IFERROR(VLOOKUP($B32,U$2:$AK$5,MAX($L$6:$AJ$6)+2-U$6,0)*U$7,"")</f>
        <v/>
      </c>
      <c r="V32" s="164" t="str">
        <f aca="false">IFERROR(VLOOKUP($B32,V$2:$AK$5,MAX($L$6:$AJ$6)+2-V$6,0)*V$7,"")</f>
        <v/>
      </c>
      <c r="W32" s="164" t="str">
        <f aca="false">IFERROR(VLOOKUP($B32,W$2:$AK$5,MAX($L$6:$AJ$6)+2-W$6,0)*W$7,"")</f>
        <v/>
      </c>
      <c r="X32" s="164" t="str">
        <f aca="false">IFERROR(VLOOKUP($B32,X$2:$AK$5,MAX($L$6:$AJ$6)+2-X$6,0)*X$7,"")</f>
        <v/>
      </c>
      <c r="Y32" s="164" t="str">
        <f aca="false">IFERROR(VLOOKUP($B32,Y$2:$AK$5,MAX($L$6:$AJ$6)+2-Y$6,0)*Y$7,"")</f>
        <v/>
      </c>
      <c r="Z32" s="164" t="str">
        <f aca="false">IFERROR(VLOOKUP($B32,Z$2:$AK$5,MAX($L$6:$AJ$6)+2-Z$6,0)*Z$7,"")</f>
        <v/>
      </c>
      <c r="AA32" s="164" t="str">
        <f aca="false">IFERROR(VLOOKUP($B32,AA$2:$AK$5,MAX($L$6:$AJ$6)+2-AA$6,0)*AA$7,"")</f>
        <v/>
      </c>
      <c r="AB32" s="164" t="str">
        <f aca="false">IFERROR(VLOOKUP($B32,AB$2:$AK$5,MAX($L$6:$AJ$6)+2-AB$6,0)*AB$7,"")</f>
        <v/>
      </c>
      <c r="AC32" s="164" t="str">
        <f aca="false">IFERROR(VLOOKUP($B32,AC$2:$AK$5,MAX($L$6:$AJ$6)+2-AC$6,0)*AC$7,"")</f>
        <v/>
      </c>
      <c r="AD32" s="164" t="str">
        <f aca="false">IFERROR(VLOOKUP($B32,AD$2:$AK$5,MAX($L$6:$AJ$6)+2-AD$6,0)*AD$7,"")</f>
        <v/>
      </c>
      <c r="AE32" s="164" t="str">
        <f aca="false">IFERROR(VLOOKUP($B32,AE$2:$AK$5,MAX($L$6:$AJ$6)+2-AE$6,0)*AE$7,"")</f>
        <v/>
      </c>
      <c r="AF32" s="164" t="str">
        <f aca="false">IFERROR(VLOOKUP($B32,AF$2:$AK$5,MAX($L$6:$AJ$6)+2-AF$6,0)*AF$7,"")</f>
        <v/>
      </c>
      <c r="AG32" s="164" t="str">
        <f aca="false">IFERROR(VLOOKUP($B32,AG$2:$AK$5,MAX($L$6:$AJ$6)+2-AG$6,0)*AG$7,"")</f>
        <v/>
      </c>
      <c r="AH32" s="164" t="str">
        <f aca="false">IFERROR(VLOOKUP($B32,AH$2:$AK$5,MAX($L$6:$AJ$6)+2-AH$6,0)*AH$7,"")</f>
        <v/>
      </c>
      <c r="AI32" s="164" t="str">
        <f aca="false">IFERROR(VLOOKUP($B32,AI$2:$AK$5,MAX($L$6:$AJ$6)+2-AI$6,0)*AI$7,"")</f>
        <v/>
      </c>
      <c r="AJ32" s="164" t="str">
        <f aca="false">IFERROR(VLOOKUP($B32,AJ$2:$AK$5,MAX($L$6:$AJ$6)+2-AJ$6,0)*AJ$7,"")</f>
        <v/>
      </c>
    </row>
    <row r="33" customFormat="false" ht="16" hidden="false" customHeight="false" outlineLevel="0" collapsed="false">
      <c r="A33" s="251"/>
      <c r="B33" s="82" t="n">
        <v>70</v>
      </c>
      <c r="C33" s="87" t="n">
        <v>10015528771</v>
      </c>
      <c r="D33" s="85" t="s">
        <v>320</v>
      </c>
      <c r="E33" s="85" t="s">
        <v>321</v>
      </c>
      <c r="F33" s="93" t="s">
        <v>310</v>
      </c>
      <c r="G33" s="85" t="s">
        <v>41</v>
      </c>
      <c r="H33" s="160"/>
      <c r="I33" s="252" t="s">
        <v>139</v>
      </c>
      <c r="J33" s="162" t="n">
        <v>-3</v>
      </c>
      <c r="K33" s="163" t="n">
        <f aca="false">IFERROR(SUM(L33:AJ33),J33)</f>
        <v>0</v>
      </c>
      <c r="L33" s="164" t="str">
        <f aca="false">IFERROR(VLOOKUP($B33,L$2:$AK$5,MAX($L$6:$AJ$6)+2-L$6,0)*L$7,"")</f>
        <v/>
      </c>
      <c r="M33" s="164" t="str">
        <f aca="false">IFERROR(VLOOKUP($B33,M$2:$AK$5,MAX($L$6:$AJ$6)+2-M$6,0)*M$7,"")</f>
        <v/>
      </c>
      <c r="N33" s="164" t="str">
        <f aca="false">IFERROR(VLOOKUP($B33,N$2:$AK$5,MAX($L$6:$AJ$6)+2-N$6,0)*N$7,"")</f>
        <v/>
      </c>
      <c r="O33" s="164" t="str">
        <f aca="false">IFERROR(VLOOKUP($B33,O$2:$AK$5,MAX($L$6:$AJ$6)+2-O$6,0)*O$7,"")</f>
        <v/>
      </c>
      <c r="P33" s="164" t="str">
        <f aca="false">IFERROR(VLOOKUP($B33,P$2:$AK$5,MAX($L$6:$AJ$6)+2-P$6,0)*P$7,"")</f>
        <v/>
      </c>
      <c r="Q33" s="164" t="str">
        <f aca="false">IFERROR(VLOOKUP($B33,Q$2:$AK$5,MAX($L$6:$AJ$6)+2-Q$6,0)*Q$7,"")</f>
        <v/>
      </c>
      <c r="R33" s="164" t="str">
        <f aca="false">IFERROR(VLOOKUP($B33,R$2:$AK$5,MAX($L$6:$AJ$6)+2-R$6,0)*R$7,"")</f>
        <v/>
      </c>
      <c r="S33" s="164" t="str">
        <f aca="false">IFERROR(VLOOKUP($B33,S$2:$AK$5,MAX($L$6:$AJ$6)+2-S$6,0)*S$7,"")</f>
        <v/>
      </c>
      <c r="T33" s="164" t="str">
        <f aca="false">IFERROR(VLOOKUP($B33,T$2:$AK$5,MAX($L$6:$AJ$6)+2-T$6,0)*T$7,"")</f>
        <v/>
      </c>
      <c r="U33" s="164" t="str">
        <f aca="false">IFERROR(VLOOKUP($B33,U$2:$AK$5,MAX($L$6:$AJ$6)+2-U$6,0)*U$7,"")</f>
        <v/>
      </c>
      <c r="V33" s="164" t="str">
        <f aca="false">IFERROR(VLOOKUP($B33,V$2:$AK$5,MAX($L$6:$AJ$6)+2-V$6,0)*V$7,"")</f>
        <v/>
      </c>
      <c r="W33" s="164" t="str">
        <f aca="false">IFERROR(VLOOKUP($B33,W$2:$AK$5,MAX($L$6:$AJ$6)+2-W$6,0)*W$7,"")</f>
        <v/>
      </c>
      <c r="X33" s="164" t="str">
        <f aca="false">IFERROR(VLOOKUP($B33,X$2:$AK$5,MAX($L$6:$AJ$6)+2-X$6,0)*X$7,"")</f>
        <v/>
      </c>
      <c r="Y33" s="164" t="str">
        <f aca="false">IFERROR(VLOOKUP($B33,Y$2:$AK$5,MAX($L$6:$AJ$6)+2-Y$6,0)*Y$7,"")</f>
        <v/>
      </c>
      <c r="Z33" s="164" t="str">
        <f aca="false">IFERROR(VLOOKUP($B33,Z$2:$AK$5,MAX($L$6:$AJ$6)+2-Z$6,0)*Z$7,"")</f>
        <v/>
      </c>
      <c r="AA33" s="164" t="str">
        <f aca="false">IFERROR(VLOOKUP($B33,AA$2:$AK$5,MAX($L$6:$AJ$6)+2-AA$6,0)*AA$7,"")</f>
        <v/>
      </c>
      <c r="AB33" s="164" t="str">
        <f aca="false">IFERROR(VLOOKUP($B33,AB$2:$AK$5,MAX($L$6:$AJ$6)+2-AB$6,0)*AB$7,"")</f>
        <v/>
      </c>
      <c r="AC33" s="164" t="str">
        <f aca="false">IFERROR(VLOOKUP($B33,AC$2:$AK$5,MAX($L$6:$AJ$6)+2-AC$6,0)*AC$7,"")</f>
        <v/>
      </c>
      <c r="AD33" s="164" t="str">
        <f aca="false">IFERROR(VLOOKUP($B33,AD$2:$AK$5,MAX($L$6:$AJ$6)+2-AD$6,0)*AD$7,"")</f>
        <v/>
      </c>
      <c r="AE33" s="164" t="str">
        <f aca="false">IFERROR(VLOOKUP($B33,AE$2:$AK$5,MAX($L$6:$AJ$6)+2-AE$6,0)*AE$7,"")</f>
        <v/>
      </c>
      <c r="AF33" s="164" t="str">
        <f aca="false">IFERROR(VLOOKUP($B33,AF$2:$AK$5,MAX($L$6:$AJ$6)+2-AF$6,0)*AF$7,"")</f>
        <v/>
      </c>
      <c r="AG33" s="164" t="str">
        <f aca="false">IFERROR(VLOOKUP($B33,AG$2:$AK$5,MAX($L$6:$AJ$6)+2-AG$6,0)*AG$7,"")</f>
        <v/>
      </c>
      <c r="AH33" s="164" t="str">
        <f aca="false">IFERROR(VLOOKUP($B33,AH$2:$AK$5,MAX($L$6:$AJ$6)+2-AH$6,0)*AH$7,"")</f>
        <v/>
      </c>
      <c r="AI33" s="164" t="str">
        <f aca="false">IFERROR(VLOOKUP($B33,AI$2:$AK$5,MAX($L$6:$AJ$6)+2-AI$6,0)*AI$7,"")</f>
        <v/>
      </c>
      <c r="AJ33" s="164" t="str">
        <f aca="false">IFERROR(VLOOKUP($B33,AJ$2:$AK$5,MAX($L$6:$AJ$6)+2-AJ$6,0)*AJ$7,"")</f>
        <v/>
      </c>
    </row>
  </sheetData>
  <autoFilter ref="A7:W7"/>
  <mergeCells count="3">
    <mergeCell ref="A1:I1"/>
    <mergeCell ref="A3:I3"/>
    <mergeCell ref="A5:F5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L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S24" activeCellId="0" sqref="AS24"/>
    </sheetView>
  </sheetViews>
  <sheetFormatPr defaultRowHeight="16" zeroHeight="false" outlineLevelRow="0" outlineLevelCol="0"/>
  <cols>
    <col collapsed="false" customWidth="true" hidden="false" outlineLevel="0" max="1" min="1" style="0" width="6.33"/>
    <col collapsed="false" customWidth="true" hidden="false" outlineLevel="0" max="2" min="2" style="0" width="5.51"/>
    <col collapsed="false" customWidth="true" hidden="true" outlineLevel="0" max="3" min="3" style="0" width="8.84"/>
    <col collapsed="false" customWidth="true" hidden="false" outlineLevel="0" max="4" min="4" style="0" width="10.16"/>
    <col collapsed="false" customWidth="true" hidden="false" outlineLevel="0" max="5" min="5" style="0" width="12.67"/>
    <col collapsed="false" customWidth="true" hidden="false" outlineLevel="0" max="6" min="6" style="0" width="10.16"/>
    <col collapsed="false" customWidth="true" hidden="false" outlineLevel="0" max="7" min="7" style="0" width="19.83"/>
    <col collapsed="false" customWidth="true" hidden="false" outlineLevel="0" max="8" min="8" style="0" width="6.83"/>
    <col collapsed="false" customWidth="true" hidden="true" outlineLevel="0" max="9" min="9" style="0" width="10.5"/>
    <col collapsed="false" customWidth="true" hidden="false" outlineLevel="0" max="10" min="10" style="0" width="9.33"/>
    <col collapsed="false" customWidth="true" hidden="true" outlineLevel="0" max="12" min="11" style="0" width="10.5"/>
    <col collapsed="false" customWidth="true" hidden="true" outlineLevel="0" max="37" min="13" style="0" width="4.5"/>
    <col collapsed="false" customWidth="true" hidden="true" outlineLevel="0" max="40" min="38" style="0" width="10.5"/>
    <col collapsed="false" customWidth="true" hidden="false" outlineLevel="0" max="1025" min="41" style="0" width="10.61"/>
  </cols>
  <sheetData>
    <row r="1" customFormat="false" ht="31" hidden="false" customHeight="false" outlineLevel="0" collapsed="false">
      <c r="A1" s="2" t="s">
        <v>1</v>
      </c>
      <c r="B1" s="2"/>
      <c r="C1" s="2"/>
      <c r="D1" s="2"/>
      <c r="E1" s="2"/>
      <c r="F1" s="2"/>
      <c r="G1" s="2"/>
      <c r="H1" s="2"/>
      <c r="J1" s="149"/>
      <c r="L1" s="9"/>
      <c r="M1" s="22" t="s">
        <v>249</v>
      </c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8"/>
    </row>
    <row r="2" customFormat="false" ht="16" hidden="false" customHeight="false" outlineLevel="0" collapsed="false">
      <c r="J2" s="149"/>
      <c r="L2" s="9"/>
      <c r="M2" s="150" t="n">
        <v>5</v>
      </c>
      <c r="N2" s="150" t="n">
        <v>5</v>
      </c>
      <c r="O2" s="150" t="n">
        <v>5</v>
      </c>
      <c r="P2" s="150" t="n">
        <v>5</v>
      </c>
      <c r="Q2" s="150" t="n">
        <v>5</v>
      </c>
      <c r="R2" s="150" t="n">
        <v>5</v>
      </c>
      <c r="S2" s="150" t="n">
        <v>5</v>
      </c>
      <c r="T2" s="150" t="n">
        <v>4</v>
      </c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0" t="n">
        <v>5</v>
      </c>
    </row>
    <row r="3" customFormat="false" ht="26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J3" s="149"/>
      <c r="L3" s="9"/>
      <c r="M3" s="150" t="n">
        <v>4</v>
      </c>
      <c r="N3" s="150" t="n">
        <v>4</v>
      </c>
      <c r="O3" s="150" t="n">
        <v>4</v>
      </c>
      <c r="P3" s="150" t="n">
        <v>9</v>
      </c>
      <c r="Q3" s="150" t="n">
        <v>9</v>
      </c>
      <c r="R3" s="150" t="n">
        <v>4</v>
      </c>
      <c r="S3" s="150" t="n">
        <v>4</v>
      </c>
      <c r="T3" s="150" t="n">
        <v>4</v>
      </c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0" t="n">
        <v>3</v>
      </c>
    </row>
    <row r="4" customFormat="false" ht="16" hidden="false" customHeight="false" outlineLevel="0" collapsed="false">
      <c r="A4" s="109"/>
      <c r="B4" s="9"/>
      <c r="C4" s="9"/>
      <c r="H4" s="110" t="s">
        <v>173</v>
      </c>
      <c r="J4" s="149" t="s">
        <v>255</v>
      </c>
      <c r="L4" s="9"/>
      <c r="M4" s="150" t="n">
        <v>9</v>
      </c>
      <c r="N4" s="150" t="n">
        <v>9</v>
      </c>
      <c r="O4" s="150" t="n">
        <v>9</v>
      </c>
      <c r="P4" s="150" t="n">
        <v>4</v>
      </c>
      <c r="Q4" s="150" t="n">
        <v>4</v>
      </c>
      <c r="R4" s="150" t="n">
        <v>10</v>
      </c>
      <c r="S4" s="150" t="n">
        <v>7</v>
      </c>
      <c r="T4" s="150" t="n">
        <v>9</v>
      </c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0" t="n">
        <v>2</v>
      </c>
    </row>
    <row r="5" customFormat="false" ht="16" hidden="false" customHeight="false" outlineLevel="0" collapsed="false">
      <c r="A5" s="151" t="s">
        <v>328</v>
      </c>
      <c r="B5" s="151"/>
      <c r="C5" s="151"/>
      <c r="D5" s="151"/>
      <c r="E5" s="151"/>
      <c r="F5" s="151"/>
      <c r="G5" s="151"/>
      <c r="H5" s="113" t="s">
        <v>6</v>
      </c>
      <c r="J5" s="254" t="n">
        <v>1.24305555555556</v>
      </c>
      <c r="L5" s="9"/>
      <c r="M5" s="150" t="n">
        <v>7</v>
      </c>
      <c r="N5" s="150" t="n">
        <v>7</v>
      </c>
      <c r="O5" s="150" t="n">
        <v>7</v>
      </c>
      <c r="P5" s="150" t="n">
        <v>10</v>
      </c>
      <c r="Q5" s="150" t="n">
        <v>10</v>
      </c>
      <c r="R5" s="150" t="n">
        <v>7</v>
      </c>
      <c r="S5" s="150" t="n">
        <v>9</v>
      </c>
      <c r="T5" s="150" t="n">
        <v>10</v>
      </c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0" t="n">
        <v>1</v>
      </c>
    </row>
    <row r="6" customFormat="false" ht="16" hidden="false" customHeight="false" outlineLevel="0" collapsed="false">
      <c r="A6" s="109"/>
      <c r="B6" s="9"/>
      <c r="C6" s="9"/>
      <c r="D6" s="116"/>
      <c r="E6" s="116"/>
      <c r="F6" s="117"/>
      <c r="G6" s="117"/>
      <c r="H6" s="118" t="s">
        <v>175</v>
      </c>
      <c r="J6" s="149" t="n">
        <v>48.26</v>
      </c>
      <c r="L6" s="25"/>
      <c r="M6" s="153" t="n">
        <v>1</v>
      </c>
      <c r="N6" s="153" t="n">
        <v>2</v>
      </c>
      <c r="O6" s="153" t="n">
        <v>3</v>
      </c>
      <c r="P6" s="153" t="n">
        <v>4</v>
      </c>
      <c r="Q6" s="153" t="n">
        <v>5</v>
      </c>
      <c r="R6" s="153" t="n">
        <v>6</v>
      </c>
      <c r="S6" s="153" t="n">
        <v>7</v>
      </c>
      <c r="T6" s="153" t="n">
        <v>8</v>
      </c>
      <c r="U6" s="153" t="n">
        <v>9</v>
      </c>
      <c r="V6" s="153" t="n">
        <v>10</v>
      </c>
      <c r="W6" s="153" t="n">
        <v>11</v>
      </c>
      <c r="X6" s="153" t="n">
        <v>12</v>
      </c>
      <c r="Y6" s="153" t="n">
        <v>13</v>
      </c>
      <c r="Z6" s="153" t="n">
        <v>14</v>
      </c>
      <c r="AA6" s="153" t="n">
        <v>15</v>
      </c>
      <c r="AB6" s="153" t="n">
        <v>16</v>
      </c>
      <c r="AC6" s="153" t="n">
        <v>17</v>
      </c>
      <c r="AD6" s="153" t="n">
        <v>18</v>
      </c>
      <c r="AE6" s="153" t="n">
        <v>19</v>
      </c>
      <c r="AF6" s="153" t="n">
        <v>20</v>
      </c>
      <c r="AG6" s="153" t="n">
        <v>21</v>
      </c>
      <c r="AH6" s="153" t="n">
        <v>22</v>
      </c>
      <c r="AI6" s="153" t="n">
        <v>23</v>
      </c>
      <c r="AJ6" s="153" t="n">
        <v>24</v>
      </c>
      <c r="AK6" s="153" t="n">
        <v>25</v>
      </c>
    </row>
    <row r="7" customFormat="false" ht="29" hidden="false" customHeight="false" outlineLevel="0" collapsed="false">
      <c r="A7" s="154" t="s">
        <v>17</v>
      </c>
      <c r="B7" s="155" t="s">
        <v>18</v>
      </c>
      <c r="C7" s="155"/>
      <c r="D7" s="156" t="s">
        <v>19</v>
      </c>
      <c r="E7" s="156" t="s">
        <v>20</v>
      </c>
      <c r="F7" s="156" t="s">
        <v>21</v>
      </c>
      <c r="G7" s="155" t="s">
        <v>22</v>
      </c>
      <c r="H7" s="155" t="s">
        <v>23</v>
      </c>
      <c r="I7" s="155" t="s">
        <v>24</v>
      </c>
      <c r="J7" s="157" t="s">
        <v>10</v>
      </c>
      <c r="K7" s="155" t="s">
        <v>253</v>
      </c>
      <c r="L7" s="155" t="s">
        <v>254</v>
      </c>
      <c r="M7" s="158" t="n">
        <v>1</v>
      </c>
      <c r="N7" s="158" t="n">
        <v>1</v>
      </c>
      <c r="O7" s="158" t="n">
        <v>1</v>
      </c>
      <c r="P7" s="158" t="n">
        <v>1</v>
      </c>
      <c r="Q7" s="158" t="n">
        <v>1</v>
      </c>
      <c r="R7" s="158" t="n">
        <v>1</v>
      </c>
      <c r="S7" s="158" t="n">
        <v>1</v>
      </c>
      <c r="T7" s="158" t="n">
        <v>2</v>
      </c>
      <c r="U7" s="158" t="n">
        <v>1</v>
      </c>
      <c r="V7" s="158" t="n">
        <v>1</v>
      </c>
      <c r="W7" s="158" t="n">
        <v>1</v>
      </c>
      <c r="X7" s="158" t="n">
        <v>1</v>
      </c>
      <c r="Y7" s="158" t="n">
        <v>1</v>
      </c>
      <c r="Z7" s="158" t="n">
        <v>1</v>
      </c>
      <c r="AA7" s="158" t="n">
        <v>1</v>
      </c>
      <c r="AB7" s="158" t="n">
        <v>1</v>
      </c>
      <c r="AC7" s="158" t="n">
        <v>1</v>
      </c>
      <c r="AD7" s="158" t="n">
        <v>1</v>
      </c>
      <c r="AE7" s="158" t="n">
        <v>1</v>
      </c>
      <c r="AF7" s="158" t="n">
        <v>1</v>
      </c>
      <c r="AG7" s="158" t="n">
        <v>1</v>
      </c>
      <c r="AH7" s="158" t="n">
        <v>1</v>
      </c>
      <c r="AI7" s="158" t="n">
        <v>1</v>
      </c>
      <c r="AJ7" s="158" t="n">
        <v>1</v>
      </c>
      <c r="AK7" s="158" t="n">
        <v>2</v>
      </c>
      <c r="AL7" s="40"/>
    </row>
    <row r="8" customFormat="false" ht="16" hidden="false" customHeight="false" outlineLevel="0" collapsed="false">
      <c r="A8" s="173" t="n">
        <v>1</v>
      </c>
      <c r="B8" s="174" t="n">
        <v>5</v>
      </c>
      <c r="C8" s="43" t="n">
        <v>191</v>
      </c>
      <c r="D8" s="44" t="n">
        <v>10036324258</v>
      </c>
      <c r="E8" s="45" t="s">
        <v>32</v>
      </c>
      <c r="F8" s="46" t="s">
        <v>33</v>
      </c>
      <c r="G8" s="45" t="s">
        <v>34</v>
      </c>
      <c r="H8" s="47" t="s">
        <v>35</v>
      </c>
      <c r="I8" s="179"/>
      <c r="J8" s="255" t="n">
        <f aca="false">K8*20+L8</f>
        <v>35</v>
      </c>
      <c r="K8" s="162"/>
      <c r="L8" s="163" t="n">
        <f aca="false">IFERROR(SUM(M8:AK8),K8)</f>
        <v>35</v>
      </c>
      <c r="M8" s="164" t="n">
        <f aca="false">IFERROR(VLOOKUP($B8,M$2:$AL$5,MAX($M$6:$AK$6)+2-M$6,0)*M$7,"")</f>
        <v>5</v>
      </c>
      <c r="N8" s="164" t="n">
        <f aca="false">IFERROR(VLOOKUP($B8,N$2:$AL$5,MAX($M$6:$AK$6)+2-N$6,0)*N$7,"")</f>
        <v>5</v>
      </c>
      <c r="O8" s="164" t="n">
        <f aca="false">IFERROR(VLOOKUP($B8,O$2:$AL$5,MAX($M$6:$AK$6)+2-O$6,0)*O$7,"")</f>
        <v>5</v>
      </c>
      <c r="P8" s="164" t="n">
        <f aca="false">IFERROR(VLOOKUP($B8,P$2:$AL$5,MAX($M$6:$AK$6)+2-P$6,0)*P$7,"")</f>
        <v>5</v>
      </c>
      <c r="Q8" s="164" t="n">
        <f aca="false">IFERROR(VLOOKUP($B8,Q$2:$AL$5,MAX($M$6:$AK$6)+2-Q$6,0)*Q$7,"")</f>
        <v>5</v>
      </c>
      <c r="R8" s="164" t="n">
        <f aca="false">IFERROR(VLOOKUP($B8,R$2:$AL$5,MAX($M$6:$AK$6)+2-R$6,0)*R$7,"")</f>
        <v>5</v>
      </c>
      <c r="S8" s="164" t="n">
        <f aca="false">IFERROR(VLOOKUP($B8,S$2:$AL$5,MAX($M$6:$AK$6)+2-S$6,0)*S$7,"")</f>
        <v>5</v>
      </c>
      <c r="T8" s="164" t="str">
        <f aca="false">IFERROR(VLOOKUP($B8,T$2:$AL$5,MAX($M$6:$AK$6)+2-T$6,0)*T$7,"")</f>
        <v/>
      </c>
      <c r="U8" s="164" t="str">
        <f aca="false">IFERROR(VLOOKUP($B8,U$2:$AL$5,MAX($M$6:$AK$6)+2-U$6,0)*U$7,"")</f>
        <v/>
      </c>
      <c r="V8" s="164" t="str">
        <f aca="false">IFERROR(VLOOKUP($B8,V$2:$AL$5,MAX($M$6:$AK$6)+2-V$6,0)*V$7,"")</f>
        <v/>
      </c>
      <c r="W8" s="164" t="str">
        <f aca="false">IFERROR(VLOOKUP($B8,W$2:$AL$5,MAX($M$6:$AK$6)+2-W$6,0)*W$7,"")</f>
        <v/>
      </c>
      <c r="X8" s="164" t="str">
        <f aca="false">IFERROR(VLOOKUP($B8,X$2:$AL$5,MAX($M$6:$AK$6)+2-X$6,0)*X$7,"")</f>
        <v/>
      </c>
      <c r="Y8" s="164" t="str">
        <f aca="false">IFERROR(VLOOKUP($B8,Y$2:$AL$5,MAX($M$6:$AK$6)+2-Y$6,0)*Y$7,"")</f>
        <v/>
      </c>
      <c r="Z8" s="164" t="str">
        <f aca="false">IFERROR(VLOOKUP($B8,Z$2:$AL$5,MAX($M$6:$AK$6)+2-Z$6,0)*Z$7,"")</f>
        <v/>
      </c>
      <c r="AA8" s="164" t="str">
        <f aca="false">IFERROR(VLOOKUP($B8,AA$2:$AL$5,MAX($M$6:$AK$6)+2-AA$6,0)*AA$7,"")</f>
        <v/>
      </c>
      <c r="AB8" s="164" t="str">
        <f aca="false">IFERROR(VLOOKUP($B8,AB$2:$AL$5,MAX($M$6:$AK$6)+2-AB$6,0)*AB$7,"")</f>
        <v/>
      </c>
      <c r="AC8" s="164" t="str">
        <f aca="false">IFERROR(VLOOKUP($B8,AC$2:$AL$5,MAX($M$6:$AK$6)+2-AC$6,0)*AC$7,"")</f>
        <v/>
      </c>
      <c r="AD8" s="164" t="str">
        <f aca="false">IFERROR(VLOOKUP($B8,AD$2:$AL$5,MAX($M$6:$AK$6)+2-AD$6,0)*AD$7,"")</f>
        <v/>
      </c>
      <c r="AE8" s="164" t="str">
        <f aca="false">IFERROR(VLOOKUP($B8,AE$2:$AL$5,MAX($M$6:$AK$6)+2-AE$6,0)*AE$7,"")</f>
        <v/>
      </c>
      <c r="AF8" s="164" t="str">
        <f aca="false">IFERROR(VLOOKUP($B8,AF$2:$AL$5,MAX($M$6:$AK$6)+2-AF$6,0)*AF$7,"")</f>
        <v/>
      </c>
      <c r="AG8" s="164" t="str">
        <f aca="false">IFERROR(VLOOKUP($B8,AG$2:$AL$5,MAX($M$6:$AK$6)+2-AG$6,0)*AG$7,"")</f>
        <v/>
      </c>
      <c r="AH8" s="164" t="str">
        <f aca="false">IFERROR(VLOOKUP($B8,AH$2:$AL$5,MAX($M$6:$AK$6)+2-AH$6,0)*AH$7,"")</f>
        <v/>
      </c>
      <c r="AI8" s="164" t="str">
        <f aca="false">IFERROR(VLOOKUP($B8,AI$2:$AL$5,MAX($M$6:$AK$6)+2-AI$6,0)*AI$7,"")</f>
        <v/>
      </c>
      <c r="AJ8" s="164" t="str">
        <f aca="false">IFERROR(VLOOKUP($B8,AJ$2:$AL$5,MAX($M$6:$AK$6)+2-AJ$6,0)*AJ$7,"")</f>
        <v/>
      </c>
      <c r="AK8" s="164" t="str">
        <f aca="false">IFERROR(VLOOKUP($B8,AK$2:$AL$5,MAX($M$6:$AK$6)+2-AK$6,0)*AK$7,"")</f>
        <v/>
      </c>
    </row>
    <row r="9" customFormat="false" ht="17" hidden="false" customHeight="false" outlineLevel="0" collapsed="false">
      <c r="A9" s="256" t="n">
        <v>1</v>
      </c>
      <c r="B9" s="213" t="n">
        <v>5</v>
      </c>
      <c r="C9" s="257" t="n">
        <v>190</v>
      </c>
      <c r="D9" s="258" t="n">
        <v>10051791213</v>
      </c>
      <c r="E9" s="259" t="s">
        <v>36</v>
      </c>
      <c r="F9" s="259" t="s">
        <v>37</v>
      </c>
      <c r="G9" s="259" t="s">
        <v>34</v>
      </c>
      <c r="H9" s="260" t="s">
        <v>35</v>
      </c>
      <c r="I9" s="219"/>
      <c r="J9" s="261" t="n">
        <f aca="false">K9*20+L9</f>
        <v>35</v>
      </c>
      <c r="K9" s="162"/>
      <c r="L9" s="163" t="n">
        <f aca="false">IFERROR(SUM(M9:AK9),K9)</f>
        <v>35</v>
      </c>
      <c r="M9" s="164" t="n">
        <f aca="false">IFERROR(VLOOKUP($B9,M$2:$AL$5,MAX($M$6:$AK$6)+2-M$6,0)*M$7,"")</f>
        <v>5</v>
      </c>
      <c r="N9" s="164" t="n">
        <f aca="false">IFERROR(VLOOKUP($B9,N$2:$AL$5,MAX($M$6:$AK$6)+2-N$6,0)*N$7,"")</f>
        <v>5</v>
      </c>
      <c r="O9" s="164" t="n">
        <f aca="false">IFERROR(VLOOKUP($B9,O$2:$AL$5,MAX($M$6:$AK$6)+2-O$6,0)*O$7,"")</f>
        <v>5</v>
      </c>
      <c r="P9" s="164" t="n">
        <f aca="false">IFERROR(VLOOKUP($B9,P$2:$AL$5,MAX($M$6:$AK$6)+2-P$6,0)*P$7,"")</f>
        <v>5</v>
      </c>
      <c r="Q9" s="164" t="n">
        <f aca="false">IFERROR(VLOOKUP($B9,Q$2:$AL$5,MAX($M$6:$AK$6)+2-Q$6,0)*Q$7,"")</f>
        <v>5</v>
      </c>
      <c r="R9" s="164" t="n">
        <f aca="false">IFERROR(VLOOKUP($B9,R$2:$AL$5,MAX($M$6:$AK$6)+2-R$6,0)*R$7,"")</f>
        <v>5</v>
      </c>
      <c r="S9" s="164" t="n">
        <f aca="false">IFERROR(VLOOKUP($B9,S$2:$AL$5,MAX($M$6:$AK$6)+2-S$6,0)*S$7,"")</f>
        <v>5</v>
      </c>
      <c r="T9" s="164" t="str">
        <f aca="false">IFERROR(VLOOKUP($B9,T$2:$AL$5,MAX($M$6:$AK$6)+2-T$6,0)*T$7,"")</f>
        <v/>
      </c>
      <c r="U9" s="164" t="str">
        <f aca="false">IFERROR(VLOOKUP($B9,U$2:$AL$5,MAX($M$6:$AK$6)+2-U$6,0)*U$7,"")</f>
        <v/>
      </c>
      <c r="V9" s="164" t="str">
        <f aca="false">IFERROR(VLOOKUP($B9,V$2:$AL$5,MAX($M$6:$AK$6)+2-V$6,0)*V$7,"")</f>
        <v/>
      </c>
      <c r="W9" s="164" t="str">
        <f aca="false">IFERROR(VLOOKUP($B9,W$2:$AL$5,MAX($M$6:$AK$6)+2-W$6,0)*W$7,"")</f>
        <v/>
      </c>
      <c r="X9" s="164" t="str">
        <f aca="false">IFERROR(VLOOKUP($B9,X$2:$AL$5,MAX($M$6:$AK$6)+2-X$6,0)*X$7,"")</f>
        <v/>
      </c>
      <c r="Y9" s="164" t="str">
        <f aca="false">IFERROR(VLOOKUP($B9,Y$2:$AL$5,MAX($M$6:$AK$6)+2-Y$6,0)*Y$7,"")</f>
        <v/>
      </c>
      <c r="Z9" s="164" t="str">
        <f aca="false">IFERROR(VLOOKUP($B9,Z$2:$AL$5,MAX($M$6:$AK$6)+2-Z$6,0)*Z$7,"")</f>
        <v/>
      </c>
      <c r="AA9" s="164" t="str">
        <f aca="false">IFERROR(VLOOKUP($B9,AA$2:$AL$5,MAX($M$6:$AK$6)+2-AA$6,0)*AA$7,"")</f>
        <v/>
      </c>
      <c r="AB9" s="164" t="str">
        <f aca="false">IFERROR(VLOOKUP($B9,AB$2:$AL$5,MAX($M$6:$AK$6)+2-AB$6,0)*AB$7,"")</f>
        <v/>
      </c>
      <c r="AC9" s="164" t="str">
        <f aca="false">IFERROR(VLOOKUP($B9,AC$2:$AL$5,MAX($M$6:$AK$6)+2-AC$6,0)*AC$7,"")</f>
        <v/>
      </c>
      <c r="AD9" s="164" t="str">
        <f aca="false">IFERROR(VLOOKUP($B9,AD$2:$AL$5,MAX($M$6:$AK$6)+2-AD$6,0)*AD$7,"")</f>
        <v/>
      </c>
      <c r="AE9" s="164" t="str">
        <f aca="false">IFERROR(VLOOKUP($B9,AE$2:$AL$5,MAX($M$6:$AK$6)+2-AE$6,0)*AE$7,"")</f>
        <v/>
      </c>
      <c r="AF9" s="164" t="str">
        <f aca="false">IFERROR(VLOOKUP($B9,AF$2:$AL$5,MAX($M$6:$AK$6)+2-AF$6,0)*AF$7,"")</f>
        <v/>
      </c>
      <c r="AG9" s="164" t="str">
        <f aca="false">IFERROR(VLOOKUP($B9,AG$2:$AL$5,MAX($M$6:$AK$6)+2-AG$6,0)*AG$7,"")</f>
        <v/>
      </c>
      <c r="AH9" s="164" t="str">
        <f aca="false">IFERROR(VLOOKUP($B9,AH$2:$AL$5,MAX($M$6:$AK$6)+2-AH$6,0)*AH$7,"")</f>
        <v/>
      </c>
      <c r="AI9" s="164" t="str">
        <f aca="false">IFERROR(VLOOKUP($B9,AI$2:$AL$5,MAX($M$6:$AK$6)+2-AI$6,0)*AI$7,"")</f>
        <v/>
      </c>
      <c r="AJ9" s="164" t="str">
        <f aca="false">IFERROR(VLOOKUP($B9,AJ$2:$AL$5,MAX($M$6:$AK$6)+2-AJ$6,0)*AJ$7,"")</f>
        <v/>
      </c>
      <c r="AK9" s="164" t="str">
        <f aca="false">IFERROR(VLOOKUP($B9,AK$2:$AL$5,MAX($M$6:$AK$6)+2-AK$6,0)*AK$7,"")</f>
        <v/>
      </c>
    </row>
    <row r="10" customFormat="false" ht="16" hidden="false" customHeight="false" outlineLevel="0" collapsed="false">
      <c r="A10" s="173" t="n">
        <v>2</v>
      </c>
      <c r="B10" s="174" t="n">
        <v>4</v>
      </c>
      <c r="C10" s="262" t="n">
        <v>193</v>
      </c>
      <c r="D10" s="263" t="n">
        <v>10047235647</v>
      </c>
      <c r="E10" s="264" t="s">
        <v>38</v>
      </c>
      <c r="F10" s="264" t="s">
        <v>39</v>
      </c>
      <c r="G10" s="264" t="s">
        <v>40</v>
      </c>
      <c r="H10" s="265" t="s">
        <v>41</v>
      </c>
      <c r="I10" s="179"/>
      <c r="J10" s="255" t="n">
        <f aca="false">K10*20+L10</f>
        <v>-11</v>
      </c>
      <c r="K10" s="162" t="n">
        <v>-2</v>
      </c>
      <c r="L10" s="163" t="n">
        <f aca="false">IFERROR(SUM(M10:AK10),K10)</f>
        <v>29</v>
      </c>
      <c r="M10" s="164" t="n">
        <f aca="false">IFERROR(VLOOKUP($B10,M$2:$AL$5,MAX($M$6:$AK$6)+2-M$6,0)*M$7,"")</f>
        <v>3</v>
      </c>
      <c r="N10" s="164" t="n">
        <f aca="false">IFERROR(VLOOKUP($B10,N$2:$AL$5,MAX($M$6:$AK$6)+2-N$6,0)*N$7,"")</f>
        <v>3</v>
      </c>
      <c r="O10" s="164" t="n">
        <f aca="false">IFERROR(VLOOKUP($B10,O$2:$AL$5,MAX($M$6:$AK$6)+2-O$6,0)*O$7,"")</f>
        <v>3</v>
      </c>
      <c r="P10" s="164" t="n">
        <f aca="false">IFERROR(VLOOKUP($B10,P$2:$AL$5,MAX($M$6:$AK$6)+2-P$6,0)*P$7,"")</f>
        <v>2</v>
      </c>
      <c r="Q10" s="164" t="n">
        <f aca="false">IFERROR(VLOOKUP($B10,Q$2:$AL$5,MAX($M$6:$AK$6)+2-Q$6,0)*Q$7,"")</f>
        <v>2</v>
      </c>
      <c r="R10" s="164" t="n">
        <f aca="false">IFERROR(VLOOKUP($B10,R$2:$AL$5,MAX($M$6:$AK$6)+2-R$6,0)*R$7,"")</f>
        <v>3</v>
      </c>
      <c r="S10" s="164" t="n">
        <f aca="false">IFERROR(VLOOKUP($B10,S$2:$AL$5,MAX($M$6:$AK$6)+2-S$6,0)*S$7,"")</f>
        <v>3</v>
      </c>
      <c r="T10" s="164" t="n">
        <f aca="false">IFERROR(VLOOKUP($B10,T$2:$AL$5,MAX($M$6:$AK$6)+2-T$6,0)*T$7,"")</f>
        <v>10</v>
      </c>
      <c r="U10" s="164" t="str">
        <f aca="false">IFERROR(VLOOKUP($B10,U$2:$AL$5,MAX($M$6:$AK$6)+2-U$6,0)*U$7,"")</f>
        <v/>
      </c>
      <c r="V10" s="164" t="str">
        <f aca="false">IFERROR(VLOOKUP($B10,V$2:$AL$5,MAX($M$6:$AK$6)+2-V$6,0)*V$7,"")</f>
        <v/>
      </c>
      <c r="W10" s="164" t="str">
        <f aca="false">IFERROR(VLOOKUP($B10,W$2:$AL$5,MAX($M$6:$AK$6)+2-W$6,0)*W$7,"")</f>
        <v/>
      </c>
      <c r="X10" s="164" t="str">
        <f aca="false">IFERROR(VLOOKUP($B10,X$2:$AL$5,MAX($M$6:$AK$6)+2-X$6,0)*X$7,"")</f>
        <v/>
      </c>
      <c r="Y10" s="164" t="str">
        <f aca="false">IFERROR(VLOOKUP($B10,Y$2:$AL$5,MAX($M$6:$AK$6)+2-Y$6,0)*Y$7,"")</f>
        <v/>
      </c>
      <c r="Z10" s="164" t="str">
        <f aca="false">IFERROR(VLOOKUP($B10,Z$2:$AL$5,MAX($M$6:$AK$6)+2-Z$6,0)*Z$7,"")</f>
        <v/>
      </c>
      <c r="AA10" s="164" t="str">
        <f aca="false">IFERROR(VLOOKUP($B10,AA$2:$AL$5,MAX($M$6:$AK$6)+2-AA$6,0)*AA$7,"")</f>
        <v/>
      </c>
      <c r="AB10" s="164" t="str">
        <f aca="false">IFERROR(VLOOKUP($B10,AB$2:$AL$5,MAX($M$6:$AK$6)+2-AB$6,0)*AB$7,"")</f>
        <v/>
      </c>
      <c r="AC10" s="164" t="str">
        <f aca="false">IFERROR(VLOOKUP($B10,AC$2:$AL$5,MAX($M$6:$AK$6)+2-AC$6,0)*AC$7,"")</f>
        <v/>
      </c>
      <c r="AD10" s="164" t="str">
        <f aca="false">IFERROR(VLOOKUP($B10,AD$2:$AL$5,MAX($M$6:$AK$6)+2-AD$6,0)*AD$7,"")</f>
        <v/>
      </c>
      <c r="AE10" s="164" t="str">
        <f aca="false">IFERROR(VLOOKUP($B10,AE$2:$AL$5,MAX($M$6:$AK$6)+2-AE$6,0)*AE$7,"")</f>
        <v/>
      </c>
      <c r="AF10" s="164" t="str">
        <f aca="false">IFERROR(VLOOKUP($B10,AF$2:$AL$5,MAX($M$6:$AK$6)+2-AF$6,0)*AF$7,"")</f>
        <v/>
      </c>
      <c r="AG10" s="164" t="str">
        <f aca="false">IFERROR(VLOOKUP($B10,AG$2:$AL$5,MAX($M$6:$AK$6)+2-AG$6,0)*AG$7,"")</f>
        <v/>
      </c>
      <c r="AH10" s="164" t="str">
        <f aca="false">IFERROR(VLOOKUP($B10,AH$2:$AL$5,MAX($M$6:$AK$6)+2-AH$6,0)*AH$7,"")</f>
        <v/>
      </c>
      <c r="AI10" s="164" t="str">
        <f aca="false">IFERROR(VLOOKUP($B10,AI$2:$AL$5,MAX($M$6:$AK$6)+2-AI$6,0)*AI$7,"")</f>
        <v/>
      </c>
      <c r="AJ10" s="164" t="str">
        <f aca="false">IFERROR(VLOOKUP($B10,AJ$2:$AL$5,MAX($M$6:$AK$6)+2-AJ$6,0)*AJ$7,"")</f>
        <v/>
      </c>
      <c r="AK10" s="164" t="str">
        <f aca="false">IFERROR(VLOOKUP($B10,AK$2:$AL$5,MAX($M$6:$AK$6)+2-AK$6,0)*AK$7,"")</f>
        <v/>
      </c>
    </row>
    <row r="11" customFormat="false" ht="17" hidden="false" customHeight="false" outlineLevel="0" collapsed="false">
      <c r="A11" s="181" t="n">
        <v>2</v>
      </c>
      <c r="B11" s="182" t="n">
        <v>4</v>
      </c>
      <c r="C11" s="266" t="n">
        <v>194</v>
      </c>
      <c r="D11" s="267" t="n">
        <v>10048001139</v>
      </c>
      <c r="E11" s="268" t="s">
        <v>51</v>
      </c>
      <c r="F11" s="268" t="s">
        <v>52</v>
      </c>
      <c r="G11" s="268" t="s">
        <v>40</v>
      </c>
      <c r="H11" s="269" t="s">
        <v>41</v>
      </c>
      <c r="I11" s="187"/>
      <c r="J11" s="270" t="n">
        <f aca="false">K11*20+L11</f>
        <v>-11</v>
      </c>
      <c r="K11" s="162" t="n">
        <v>-2</v>
      </c>
      <c r="L11" s="163" t="n">
        <f aca="false">IFERROR(SUM(M11:AK11),K11)</f>
        <v>29</v>
      </c>
      <c r="M11" s="164" t="n">
        <f aca="false">IFERROR(VLOOKUP($B11,M$2:$AL$5,MAX($M$6:$AK$6)+2-M$6,0)*M$7,"")</f>
        <v>3</v>
      </c>
      <c r="N11" s="164" t="n">
        <f aca="false">IFERROR(VLOOKUP($B11,N$2:$AL$5,MAX($M$6:$AK$6)+2-N$6,0)*N$7,"")</f>
        <v>3</v>
      </c>
      <c r="O11" s="164" t="n">
        <f aca="false">IFERROR(VLOOKUP($B11,O$2:$AL$5,MAX($M$6:$AK$6)+2-O$6,0)*O$7,"")</f>
        <v>3</v>
      </c>
      <c r="P11" s="164" t="n">
        <f aca="false">IFERROR(VLOOKUP($B11,P$2:$AL$5,MAX($M$6:$AK$6)+2-P$6,0)*P$7,"")</f>
        <v>2</v>
      </c>
      <c r="Q11" s="164" t="n">
        <f aca="false">IFERROR(VLOOKUP($B11,Q$2:$AL$5,MAX($M$6:$AK$6)+2-Q$6,0)*Q$7,"")</f>
        <v>2</v>
      </c>
      <c r="R11" s="164" t="n">
        <f aca="false">IFERROR(VLOOKUP($B11,R$2:$AL$5,MAX($M$6:$AK$6)+2-R$6,0)*R$7,"")</f>
        <v>3</v>
      </c>
      <c r="S11" s="164" t="n">
        <f aca="false">IFERROR(VLOOKUP($B11,S$2:$AL$5,MAX($M$6:$AK$6)+2-S$6,0)*S$7,"")</f>
        <v>3</v>
      </c>
      <c r="T11" s="164" t="n">
        <f aca="false">IFERROR(VLOOKUP($B11,T$2:$AL$5,MAX($M$6:$AK$6)+2-T$6,0)*T$7,"")</f>
        <v>10</v>
      </c>
      <c r="U11" s="164" t="str">
        <f aca="false">IFERROR(VLOOKUP($B11,U$2:$AL$5,MAX($M$6:$AK$6)+2-U$6,0)*U$7,"")</f>
        <v/>
      </c>
      <c r="V11" s="164" t="str">
        <f aca="false">IFERROR(VLOOKUP($B11,V$2:$AL$5,MAX($M$6:$AK$6)+2-V$6,0)*V$7,"")</f>
        <v/>
      </c>
      <c r="W11" s="164" t="str">
        <f aca="false">IFERROR(VLOOKUP($B11,W$2:$AL$5,MAX($M$6:$AK$6)+2-W$6,0)*W$7,"")</f>
        <v/>
      </c>
      <c r="X11" s="164" t="str">
        <f aca="false">IFERROR(VLOOKUP($B11,X$2:$AL$5,MAX($M$6:$AK$6)+2-X$6,0)*X$7,"")</f>
        <v/>
      </c>
      <c r="Y11" s="164" t="str">
        <f aca="false">IFERROR(VLOOKUP($B11,Y$2:$AL$5,MAX($M$6:$AK$6)+2-Y$6,0)*Y$7,"")</f>
        <v/>
      </c>
      <c r="Z11" s="164" t="str">
        <f aca="false">IFERROR(VLOOKUP($B11,Z$2:$AL$5,MAX($M$6:$AK$6)+2-Z$6,0)*Z$7,"")</f>
        <v/>
      </c>
      <c r="AA11" s="164" t="str">
        <f aca="false">IFERROR(VLOOKUP($B11,AA$2:$AL$5,MAX($M$6:$AK$6)+2-AA$6,0)*AA$7,"")</f>
        <v/>
      </c>
      <c r="AB11" s="164" t="str">
        <f aca="false">IFERROR(VLOOKUP($B11,AB$2:$AL$5,MAX($M$6:$AK$6)+2-AB$6,0)*AB$7,"")</f>
        <v/>
      </c>
      <c r="AC11" s="164" t="str">
        <f aca="false">IFERROR(VLOOKUP($B11,AC$2:$AL$5,MAX($M$6:$AK$6)+2-AC$6,0)*AC$7,"")</f>
        <v/>
      </c>
      <c r="AD11" s="164" t="str">
        <f aca="false">IFERROR(VLOOKUP($B11,AD$2:$AL$5,MAX($M$6:$AK$6)+2-AD$6,0)*AD$7,"")</f>
        <v/>
      </c>
      <c r="AE11" s="164" t="str">
        <f aca="false">IFERROR(VLOOKUP($B11,AE$2:$AL$5,MAX($M$6:$AK$6)+2-AE$6,0)*AE$7,"")</f>
        <v/>
      </c>
      <c r="AF11" s="164" t="str">
        <f aca="false">IFERROR(VLOOKUP($B11,AF$2:$AL$5,MAX($M$6:$AK$6)+2-AF$6,0)*AF$7,"")</f>
        <v/>
      </c>
      <c r="AG11" s="164" t="str">
        <f aca="false">IFERROR(VLOOKUP($B11,AG$2:$AL$5,MAX($M$6:$AK$6)+2-AG$6,0)*AG$7,"")</f>
        <v/>
      </c>
      <c r="AH11" s="164" t="str">
        <f aca="false">IFERROR(VLOOKUP($B11,AH$2:$AL$5,MAX($M$6:$AK$6)+2-AH$6,0)*AH$7,"")</f>
        <v/>
      </c>
      <c r="AI11" s="164" t="str">
        <f aca="false">IFERROR(VLOOKUP($B11,AI$2:$AL$5,MAX($M$6:$AK$6)+2-AI$6,0)*AI$7,"")</f>
        <v/>
      </c>
      <c r="AJ11" s="164" t="str">
        <f aca="false">IFERROR(VLOOKUP($B11,AJ$2:$AL$5,MAX($M$6:$AK$6)+2-AJ$6,0)*AJ$7,"")</f>
        <v/>
      </c>
      <c r="AK11" s="164" t="str">
        <f aca="false">IFERROR(VLOOKUP($B11,AK$2:$AL$5,MAX($M$6:$AK$6)+2-AK$6,0)*AK$7,"")</f>
        <v/>
      </c>
    </row>
    <row r="12" customFormat="false" ht="16" hidden="false" customHeight="false" outlineLevel="0" collapsed="false">
      <c r="A12" s="173" t="n">
        <v>3</v>
      </c>
      <c r="B12" s="174" t="n">
        <v>9</v>
      </c>
      <c r="C12" s="262" t="n">
        <v>200</v>
      </c>
      <c r="D12" s="271" t="n">
        <v>10046480562</v>
      </c>
      <c r="E12" s="272" t="s">
        <v>42</v>
      </c>
      <c r="F12" s="273" t="s">
        <v>43</v>
      </c>
      <c r="G12" s="272" t="s">
        <v>44</v>
      </c>
      <c r="H12" s="265" t="s">
        <v>41</v>
      </c>
      <c r="I12" s="179"/>
      <c r="J12" s="255" t="n">
        <f aca="false">K12*20+L12</f>
        <v>-43</v>
      </c>
      <c r="K12" s="162" t="n">
        <v>-3</v>
      </c>
      <c r="L12" s="163" t="n">
        <f aca="false">IFERROR(SUM(M12:AK12),K12)</f>
        <v>17</v>
      </c>
      <c r="M12" s="164" t="n">
        <f aca="false">IFERROR(VLOOKUP($B12,M$2:$AL$5,MAX($M$6:$AK$6)+2-M$6,0)*M$7,"")</f>
        <v>2</v>
      </c>
      <c r="N12" s="164" t="n">
        <f aca="false">IFERROR(VLOOKUP($B12,N$2:$AL$5,MAX($M$6:$AK$6)+2-N$6,0)*N$7,"")</f>
        <v>2</v>
      </c>
      <c r="O12" s="164" t="n">
        <f aca="false">IFERROR(VLOOKUP($B12,O$2:$AL$5,MAX($M$6:$AK$6)+2-O$6,0)*O$7,"")</f>
        <v>2</v>
      </c>
      <c r="P12" s="164" t="n">
        <f aca="false">IFERROR(VLOOKUP($B12,P$2:$AL$5,MAX($M$6:$AK$6)+2-P$6,0)*P$7,"")</f>
        <v>3</v>
      </c>
      <c r="Q12" s="164" t="n">
        <f aca="false">IFERROR(VLOOKUP($B12,Q$2:$AL$5,MAX($M$6:$AK$6)+2-Q$6,0)*Q$7,"")</f>
        <v>3</v>
      </c>
      <c r="R12" s="164" t="str">
        <f aca="false">IFERROR(VLOOKUP($B12,R$2:$AL$5,MAX($M$6:$AK$6)+2-R$6,0)*R$7,"")</f>
        <v/>
      </c>
      <c r="S12" s="164" t="n">
        <f aca="false">IFERROR(VLOOKUP($B12,S$2:$AL$5,MAX($M$6:$AK$6)+2-S$6,0)*S$7,"")</f>
        <v>1</v>
      </c>
      <c r="T12" s="164" t="n">
        <f aca="false">IFERROR(VLOOKUP($B12,T$2:$AL$5,MAX($M$6:$AK$6)+2-T$6,0)*T$7,"")</f>
        <v>4</v>
      </c>
      <c r="U12" s="164" t="str">
        <f aca="false">IFERROR(VLOOKUP($B12,U$2:$AL$5,MAX($M$6:$AK$6)+2-U$6,0)*U$7,"")</f>
        <v/>
      </c>
      <c r="V12" s="164" t="str">
        <f aca="false">IFERROR(VLOOKUP($B12,V$2:$AL$5,MAX($M$6:$AK$6)+2-V$6,0)*V$7,"")</f>
        <v/>
      </c>
      <c r="W12" s="164" t="str">
        <f aca="false">IFERROR(VLOOKUP($B12,W$2:$AL$5,MAX($M$6:$AK$6)+2-W$6,0)*W$7,"")</f>
        <v/>
      </c>
      <c r="X12" s="164" t="str">
        <f aca="false">IFERROR(VLOOKUP($B12,X$2:$AL$5,MAX($M$6:$AK$6)+2-X$6,0)*X$7,"")</f>
        <v/>
      </c>
      <c r="Y12" s="164" t="str">
        <f aca="false">IFERROR(VLOOKUP($B12,Y$2:$AL$5,MAX($M$6:$AK$6)+2-Y$6,0)*Y$7,"")</f>
        <v/>
      </c>
      <c r="Z12" s="164" t="str">
        <f aca="false">IFERROR(VLOOKUP($B12,Z$2:$AL$5,MAX($M$6:$AK$6)+2-Z$6,0)*Z$7,"")</f>
        <v/>
      </c>
      <c r="AA12" s="164" t="str">
        <f aca="false">IFERROR(VLOOKUP($B12,AA$2:$AL$5,MAX($M$6:$AK$6)+2-AA$6,0)*AA$7,"")</f>
        <v/>
      </c>
      <c r="AB12" s="164" t="str">
        <f aca="false">IFERROR(VLOOKUP($B12,AB$2:$AL$5,MAX($M$6:$AK$6)+2-AB$6,0)*AB$7,"")</f>
        <v/>
      </c>
      <c r="AC12" s="164" t="str">
        <f aca="false">IFERROR(VLOOKUP($B12,AC$2:$AL$5,MAX($M$6:$AK$6)+2-AC$6,0)*AC$7,"")</f>
        <v/>
      </c>
      <c r="AD12" s="164" t="str">
        <f aca="false">IFERROR(VLOOKUP($B12,AD$2:$AL$5,MAX($M$6:$AK$6)+2-AD$6,0)*AD$7,"")</f>
        <v/>
      </c>
      <c r="AE12" s="164" t="str">
        <f aca="false">IFERROR(VLOOKUP($B12,AE$2:$AL$5,MAX($M$6:$AK$6)+2-AE$6,0)*AE$7,"")</f>
        <v/>
      </c>
      <c r="AF12" s="164" t="str">
        <f aca="false">IFERROR(VLOOKUP($B12,AF$2:$AL$5,MAX($M$6:$AK$6)+2-AF$6,0)*AF$7,"")</f>
        <v/>
      </c>
      <c r="AG12" s="164" t="str">
        <f aca="false">IFERROR(VLOOKUP($B12,AG$2:$AL$5,MAX($M$6:$AK$6)+2-AG$6,0)*AG$7,"")</f>
        <v/>
      </c>
      <c r="AH12" s="164" t="str">
        <f aca="false">IFERROR(VLOOKUP($B12,AH$2:$AL$5,MAX($M$6:$AK$6)+2-AH$6,0)*AH$7,"")</f>
        <v/>
      </c>
      <c r="AI12" s="164" t="str">
        <f aca="false">IFERROR(VLOOKUP($B12,AI$2:$AL$5,MAX($M$6:$AK$6)+2-AI$6,0)*AI$7,"")</f>
        <v/>
      </c>
      <c r="AJ12" s="164" t="str">
        <f aca="false">IFERROR(VLOOKUP($B12,AJ$2:$AL$5,MAX($M$6:$AK$6)+2-AJ$6,0)*AJ$7,"")</f>
        <v/>
      </c>
      <c r="AK12" s="164" t="str">
        <f aca="false">IFERROR(VLOOKUP($B12,AK$2:$AL$5,MAX($M$6:$AK$6)+2-AK$6,0)*AK$7,"")</f>
        <v/>
      </c>
    </row>
    <row r="13" customFormat="false" ht="17" hidden="false" customHeight="false" outlineLevel="0" collapsed="false">
      <c r="A13" s="181" t="n">
        <v>3</v>
      </c>
      <c r="B13" s="182" t="n">
        <v>9</v>
      </c>
      <c r="C13" s="266" t="n">
        <v>198</v>
      </c>
      <c r="D13" s="274" t="n">
        <v>10047263434</v>
      </c>
      <c r="E13" s="275" t="s">
        <v>55</v>
      </c>
      <c r="F13" s="275" t="s">
        <v>56</v>
      </c>
      <c r="G13" s="275" t="s">
        <v>44</v>
      </c>
      <c r="H13" s="276" t="s">
        <v>41</v>
      </c>
      <c r="I13" s="187"/>
      <c r="J13" s="270" t="n">
        <f aca="false">K13*20+L13</f>
        <v>-43</v>
      </c>
      <c r="K13" s="162" t="n">
        <v>-3</v>
      </c>
      <c r="L13" s="163" t="n">
        <f aca="false">IFERROR(SUM(M13:AK13),K13)</f>
        <v>17</v>
      </c>
      <c r="M13" s="164" t="n">
        <f aca="false">IFERROR(VLOOKUP($B13,M$2:$AL$5,MAX($M$6:$AK$6)+2-M$6,0)*M$7,"")</f>
        <v>2</v>
      </c>
      <c r="N13" s="164" t="n">
        <f aca="false">IFERROR(VLOOKUP($B13,N$2:$AL$5,MAX($M$6:$AK$6)+2-N$6,0)*N$7,"")</f>
        <v>2</v>
      </c>
      <c r="O13" s="164" t="n">
        <f aca="false">IFERROR(VLOOKUP($B13,O$2:$AL$5,MAX($M$6:$AK$6)+2-O$6,0)*O$7,"")</f>
        <v>2</v>
      </c>
      <c r="P13" s="164" t="n">
        <f aca="false">IFERROR(VLOOKUP($B13,P$2:$AL$5,MAX($M$6:$AK$6)+2-P$6,0)*P$7,"")</f>
        <v>3</v>
      </c>
      <c r="Q13" s="164" t="n">
        <f aca="false">IFERROR(VLOOKUP($B13,Q$2:$AL$5,MAX($M$6:$AK$6)+2-Q$6,0)*Q$7,"")</f>
        <v>3</v>
      </c>
      <c r="R13" s="164" t="str">
        <f aca="false">IFERROR(VLOOKUP($B13,R$2:$AL$5,MAX($M$6:$AK$6)+2-R$6,0)*R$7,"")</f>
        <v/>
      </c>
      <c r="S13" s="164" t="n">
        <f aca="false">IFERROR(VLOOKUP($B13,S$2:$AL$5,MAX($M$6:$AK$6)+2-S$6,0)*S$7,"")</f>
        <v>1</v>
      </c>
      <c r="T13" s="164" t="n">
        <f aca="false">IFERROR(VLOOKUP($B13,T$2:$AL$5,MAX($M$6:$AK$6)+2-T$6,0)*T$7,"")</f>
        <v>4</v>
      </c>
      <c r="U13" s="164" t="str">
        <f aca="false">IFERROR(VLOOKUP($B13,U$2:$AL$5,MAX($M$6:$AK$6)+2-U$6,0)*U$7,"")</f>
        <v/>
      </c>
      <c r="V13" s="164" t="str">
        <f aca="false">IFERROR(VLOOKUP($B13,V$2:$AL$5,MAX($M$6:$AK$6)+2-V$6,0)*V$7,"")</f>
        <v/>
      </c>
      <c r="W13" s="164" t="str">
        <f aca="false">IFERROR(VLOOKUP($B13,W$2:$AL$5,MAX($M$6:$AK$6)+2-W$6,0)*W$7,"")</f>
        <v/>
      </c>
      <c r="X13" s="164" t="str">
        <f aca="false">IFERROR(VLOOKUP($B13,X$2:$AL$5,MAX($M$6:$AK$6)+2-X$6,0)*X$7,"")</f>
        <v/>
      </c>
      <c r="Y13" s="164" t="str">
        <f aca="false">IFERROR(VLOOKUP($B13,Y$2:$AL$5,MAX($M$6:$AK$6)+2-Y$6,0)*Y$7,"")</f>
        <v/>
      </c>
      <c r="Z13" s="164" t="str">
        <f aca="false">IFERROR(VLOOKUP($B13,Z$2:$AL$5,MAX($M$6:$AK$6)+2-Z$6,0)*Z$7,"")</f>
        <v/>
      </c>
      <c r="AA13" s="164" t="str">
        <f aca="false">IFERROR(VLOOKUP($B13,AA$2:$AL$5,MAX($M$6:$AK$6)+2-AA$6,0)*AA$7,"")</f>
        <v/>
      </c>
      <c r="AB13" s="164" t="str">
        <f aca="false">IFERROR(VLOOKUP($B13,AB$2:$AL$5,MAX($M$6:$AK$6)+2-AB$6,0)*AB$7,"")</f>
        <v/>
      </c>
      <c r="AC13" s="164" t="str">
        <f aca="false">IFERROR(VLOOKUP($B13,AC$2:$AL$5,MAX($M$6:$AK$6)+2-AC$6,0)*AC$7,"")</f>
        <v/>
      </c>
      <c r="AD13" s="164" t="str">
        <f aca="false">IFERROR(VLOOKUP($B13,AD$2:$AL$5,MAX($M$6:$AK$6)+2-AD$6,0)*AD$7,"")</f>
        <v/>
      </c>
      <c r="AE13" s="164" t="str">
        <f aca="false">IFERROR(VLOOKUP($B13,AE$2:$AL$5,MAX($M$6:$AK$6)+2-AE$6,0)*AE$7,"")</f>
        <v/>
      </c>
      <c r="AF13" s="164" t="str">
        <f aca="false">IFERROR(VLOOKUP($B13,AF$2:$AL$5,MAX($M$6:$AK$6)+2-AF$6,0)*AF$7,"")</f>
        <v/>
      </c>
      <c r="AG13" s="164" t="str">
        <f aca="false">IFERROR(VLOOKUP($B13,AG$2:$AL$5,MAX($M$6:$AK$6)+2-AG$6,0)*AG$7,"")</f>
        <v/>
      </c>
      <c r="AH13" s="164" t="str">
        <f aca="false">IFERROR(VLOOKUP($B13,AH$2:$AL$5,MAX($M$6:$AK$6)+2-AH$6,0)*AH$7,"")</f>
        <v/>
      </c>
      <c r="AI13" s="164" t="str">
        <f aca="false">IFERROR(VLOOKUP($B13,AI$2:$AL$5,MAX($M$6:$AK$6)+2-AI$6,0)*AI$7,"")</f>
        <v/>
      </c>
      <c r="AJ13" s="164" t="str">
        <f aca="false">IFERROR(VLOOKUP($B13,AJ$2:$AL$5,MAX($M$6:$AK$6)+2-AJ$6,0)*AJ$7,"")</f>
        <v/>
      </c>
      <c r="AK13" s="164" t="str">
        <f aca="false">IFERROR(VLOOKUP($B13,AK$2:$AL$5,MAX($M$6:$AK$6)+2-AK$6,0)*AK$7,"")</f>
        <v/>
      </c>
    </row>
    <row r="14" customFormat="false" ht="16" hidden="false" customHeight="false" outlineLevel="0" collapsed="false">
      <c r="A14" s="173" t="n">
        <v>4</v>
      </c>
      <c r="B14" s="174" t="n">
        <v>7</v>
      </c>
      <c r="C14" s="262" t="n">
        <v>189</v>
      </c>
      <c r="D14" s="277" t="n">
        <v>10058521191</v>
      </c>
      <c r="E14" s="278" t="s">
        <v>45</v>
      </c>
      <c r="F14" s="278" t="s">
        <v>46</v>
      </c>
      <c r="G14" s="278" t="s">
        <v>47</v>
      </c>
      <c r="H14" s="265" t="s">
        <v>48</v>
      </c>
      <c r="I14" s="179"/>
      <c r="J14" s="255" t="n">
        <f aca="false">K14*20+L14</f>
        <v>-94</v>
      </c>
      <c r="K14" s="162" t="n">
        <v>-5</v>
      </c>
      <c r="L14" s="163" t="n">
        <f aca="false">IFERROR(SUM(M14:AK14),K14)</f>
        <v>6</v>
      </c>
      <c r="M14" s="164" t="n">
        <f aca="false">IFERROR(VLOOKUP($B14,M$2:$AL$5,MAX($M$6:$AK$6)+2-M$6,0)*M$7,"")</f>
        <v>1</v>
      </c>
      <c r="N14" s="164" t="n">
        <f aca="false">IFERROR(VLOOKUP($B14,N$2:$AL$5,MAX($M$6:$AK$6)+2-N$6,0)*N$7,"")</f>
        <v>1</v>
      </c>
      <c r="O14" s="164" t="n">
        <f aca="false">IFERROR(VLOOKUP($B14,O$2:$AL$5,MAX($M$6:$AK$6)+2-O$6,0)*O$7,"")</f>
        <v>1</v>
      </c>
      <c r="P14" s="164" t="str">
        <f aca="false">IFERROR(VLOOKUP($B14,P$2:$AL$5,MAX($M$6:$AK$6)+2-P$6,0)*P$7,"")</f>
        <v/>
      </c>
      <c r="Q14" s="164" t="str">
        <f aca="false">IFERROR(VLOOKUP($B14,Q$2:$AL$5,MAX($M$6:$AK$6)+2-Q$6,0)*Q$7,"")</f>
        <v/>
      </c>
      <c r="R14" s="164" t="n">
        <f aca="false">IFERROR(VLOOKUP($B14,R$2:$AL$5,MAX($M$6:$AK$6)+2-R$6,0)*R$7,"")</f>
        <v>1</v>
      </c>
      <c r="S14" s="164" t="n">
        <f aca="false">IFERROR(VLOOKUP($B14,S$2:$AL$5,MAX($M$6:$AK$6)+2-S$6,0)*S$7,"")</f>
        <v>2</v>
      </c>
      <c r="T14" s="164" t="str">
        <f aca="false">IFERROR(VLOOKUP($B14,T$2:$AL$5,MAX($M$6:$AK$6)+2-T$6,0)*T$7,"")</f>
        <v/>
      </c>
      <c r="U14" s="164" t="str">
        <f aca="false">IFERROR(VLOOKUP($B14,U$2:$AL$5,MAX($M$6:$AK$6)+2-U$6,0)*U$7,"")</f>
        <v/>
      </c>
      <c r="V14" s="164" t="str">
        <f aca="false">IFERROR(VLOOKUP($B14,V$2:$AL$5,MAX($M$6:$AK$6)+2-V$6,0)*V$7,"")</f>
        <v/>
      </c>
      <c r="W14" s="164" t="str">
        <f aca="false">IFERROR(VLOOKUP($B14,W$2:$AL$5,MAX($M$6:$AK$6)+2-W$6,0)*W$7,"")</f>
        <v/>
      </c>
      <c r="X14" s="164" t="str">
        <f aca="false">IFERROR(VLOOKUP($B14,X$2:$AL$5,MAX($M$6:$AK$6)+2-X$6,0)*X$7,"")</f>
        <v/>
      </c>
      <c r="Y14" s="164" t="str">
        <f aca="false">IFERROR(VLOOKUP($B14,Y$2:$AL$5,MAX($M$6:$AK$6)+2-Y$6,0)*Y$7,"")</f>
        <v/>
      </c>
      <c r="Z14" s="164" t="str">
        <f aca="false">IFERROR(VLOOKUP($B14,Z$2:$AL$5,MAX($M$6:$AK$6)+2-Z$6,0)*Z$7,"")</f>
        <v/>
      </c>
      <c r="AA14" s="164" t="str">
        <f aca="false">IFERROR(VLOOKUP($B14,AA$2:$AL$5,MAX($M$6:$AK$6)+2-AA$6,0)*AA$7,"")</f>
        <v/>
      </c>
      <c r="AB14" s="164" t="str">
        <f aca="false">IFERROR(VLOOKUP($B14,AB$2:$AL$5,MAX($M$6:$AK$6)+2-AB$6,0)*AB$7,"")</f>
        <v/>
      </c>
      <c r="AC14" s="164" t="str">
        <f aca="false">IFERROR(VLOOKUP($B14,AC$2:$AL$5,MAX($M$6:$AK$6)+2-AC$6,0)*AC$7,"")</f>
        <v/>
      </c>
      <c r="AD14" s="164" t="str">
        <f aca="false">IFERROR(VLOOKUP($B14,AD$2:$AL$5,MAX($M$6:$AK$6)+2-AD$6,0)*AD$7,"")</f>
        <v/>
      </c>
      <c r="AE14" s="164" t="str">
        <f aca="false">IFERROR(VLOOKUP($B14,AE$2:$AL$5,MAX($M$6:$AK$6)+2-AE$6,0)*AE$7,"")</f>
        <v/>
      </c>
      <c r="AF14" s="164" t="str">
        <f aca="false">IFERROR(VLOOKUP($B14,AF$2:$AL$5,MAX($M$6:$AK$6)+2-AF$6,0)*AF$7,"")</f>
        <v/>
      </c>
      <c r="AG14" s="164" t="str">
        <f aca="false">IFERROR(VLOOKUP($B14,AG$2:$AL$5,MAX($M$6:$AK$6)+2-AG$6,0)*AG$7,"")</f>
        <v/>
      </c>
      <c r="AH14" s="164" t="str">
        <f aca="false">IFERROR(VLOOKUP($B14,AH$2:$AL$5,MAX($M$6:$AK$6)+2-AH$6,0)*AH$7,"")</f>
        <v/>
      </c>
      <c r="AI14" s="164" t="str">
        <f aca="false">IFERROR(VLOOKUP($B14,AI$2:$AL$5,MAX($M$6:$AK$6)+2-AI$6,0)*AI$7,"")</f>
        <v/>
      </c>
      <c r="AJ14" s="164" t="str">
        <f aca="false">IFERROR(VLOOKUP($B14,AJ$2:$AL$5,MAX($M$6:$AK$6)+2-AJ$6,0)*AJ$7,"")</f>
        <v/>
      </c>
      <c r="AK14" s="164" t="str">
        <f aca="false">IFERROR(VLOOKUP($B14,AK$2:$AL$5,MAX($M$6:$AK$6)+2-AK$6,0)*AK$7,"")</f>
        <v/>
      </c>
    </row>
    <row r="15" customFormat="false" ht="17" hidden="false" customHeight="false" outlineLevel="0" collapsed="false">
      <c r="A15" s="181" t="n">
        <v>4</v>
      </c>
      <c r="B15" s="182" t="n">
        <v>7</v>
      </c>
      <c r="C15" s="266" t="n">
        <v>188</v>
      </c>
      <c r="D15" s="279" t="n">
        <v>10096376958</v>
      </c>
      <c r="E15" s="280" t="s">
        <v>57</v>
      </c>
      <c r="F15" s="280" t="s">
        <v>58</v>
      </c>
      <c r="G15" s="280" t="s">
        <v>47</v>
      </c>
      <c r="H15" s="276" t="s">
        <v>48</v>
      </c>
      <c r="I15" s="187"/>
      <c r="J15" s="270" t="n">
        <f aca="false">K15*20+L15</f>
        <v>-94</v>
      </c>
      <c r="K15" s="162" t="n">
        <v>-5</v>
      </c>
      <c r="L15" s="163" t="n">
        <f aca="false">IFERROR(SUM(M15:AK15),K15)</f>
        <v>6</v>
      </c>
      <c r="M15" s="164" t="n">
        <f aca="false">IFERROR(VLOOKUP($B15,M$2:$AL$5,MAX($M$6:$AK$6)+2-M$6,0)*M$7,"")</f>
        <v>1</v>
      </c>
      <c r="N15" s="164" t="n">
        <f aca="false">IFERROR(VLOOKUP($B15,N$2:$AL$5,MAX($M$6:$AK$6)+2-N$6,0)*N$7,"")</f>
        <v>1</v>
      </c>
      <c r="O15" s="164" t="n">
        <f aca="false">IFERROR(VLOOKUP($B15,O$2:$AL$5,MAX($M$6:$AK$6)+2-O$6,0)*O$7,"")</f>
        <v>1</v>
      </c>
      <c r="P15" s="164" t="str">
        <f aca="false">IFERROR(VLOOKUP($B15,P$2:$AL$5,MAX($M$6:$AK$6)+2-P$6,0)*P$7,"")</f>
        <v/>
      </c>
      <c r="Q15" s="164" t="str">
        <f aca="false">IFERROR(VLOOKUP($B15,Q$2:$AL$5,MAX($M$6:$AK$6)+2-Q$6,0)*Q$7,"")</f>
        <v/>
      </c>
      <c r="R15" s="164" t="n">
        <f aca="false">IFERROR(VLOOKUP($B15,R$2:$AL$5,MAX($M$6:$AK$6)+2-R$6,0)*R$7,"")</f>
        <v>1</v>
      </c>
      <c r="S15" s="164" t="n">
        <f aca="false">IFERROR(VLOOKUP($B15,S$2:$AL$5,MAX($M$6:$AK$6)+2-S$6,0)*S$7,"")</f>
        <v>2</v>
      </c>
      <c r="T15" s="164" t="str">
        <f aca="false">IFERROR(VLOOKUP($B15,T$2:$AL$5,MAX($M$6:$AK$6)+2-T$6,0)*T$7,"")</f>
        <v/>
      </c>
      <c r="U15" s="164" t="str">
        <f aca="false">IFERROR(VLOOKUP($B15,U$2:$AL$5,MAX($M$6:$AK$6)+2-U$6,0)*U$7,"")</f>
        <v/>
      </c>
      <c r="V15" s="164" t="str">
        <f aca="false">IFERROR(VLOOKUP($B15,V$2:$AL$5,MAX($M$6:$AK$6)+2-V$6,0)*V$7,"")</f>
        <v/>
      </c>
      <c r="W15" s="164" t="str">
        <f aca="false">IFERROR(VLOOKUP($B15,W$2:$AL$5,MAX($M$6:$AK$6)+2-W$6,0)*W$7,"")</f>
        <v/>
      </c>
      <c r="X15" s="164" t="str">
        <f aca="false">IFERROR(VLOOKUP($B15,X$2:$AL$5,MAX($M$6:$AK$6)+2-X$6,0)*X$7,"")</f>
        <v/>
      </c>
      <c r="Y15" s="164" t="str">
        <f aca="false">IFERROR(VLOOKUP($B15,Y$2:$AL$5,MAX($M$6:$AK$6)+2-Y$6,0)*Y$7,"")</f>
        <v/>
      </c>
      <c r="Z15" s="164" t="str">
        <f aca="false">IFERROR(VLOOKUP($B15,Z$2:$AL$5,MAX($M$6:$AK$6)+2-Z$6,0)*Z$7,"")</f>
        <v/>
      </c>
      <c r="AA15" s="164" t="str">
        <f aca="false">IFERROR(VLOOKUP($B15,AA$2:$AL$5,MAX($M$6:$AK$6)+2-AA$6,0)*AA$7,"")</f>
        <v/>
      </c>
      <c r="AB15" s="164" t="str">
        <f aca="false">IFERROR(VLOOKUP($B15,AB$2:$AL$5,MAX($M$6:$AK$6)+2-AB$6,0)*AB$7,"")</f>
        <v/>
      </c>
      <c r="AC15" s="164" t="str">
        <f aca="false">IFERROR(VLOOKUP($B15,AC$2:$AL$5,MAX($M$6:$AK$6)+2-AC$6,0)*AC$7,"")</f>
        <v/>
      </c>
      <c r="AD15" s="164" t="str">
        <f aca="false">IFERROR(VLOOKUP($B15,AD$2:$AL$5,MAX($M$6:$AK$6)+2-AD$6,0)*AD$7,"")</f>
        <v/>
      </c>
      <c r="AE15" s="164" t="str">
        <f aca="false">IFERROR(VLOOKUP($B15,AE$2:$AL$5,MAX($M$6:$AK$6)+2-AE$6,0)*AE$7,"")</f>
        <v/>
      </c>
      <c r="AF15" s="164" t="str">
        <f aca="false">IFERROR(VLOOKUP($B15,AF$2:$AL$5,MAX($M$6:$AK$6)+2-AF$6,0)*AF$7,"")</f>
        <v/>
      </c>
      <c r="AG15" s="164" t="str">
        <f aca="false">IFERROR(VLOOKUP($B15,AG$2:$AL$5,MAX($M$6:$AK$6)+2-AG$6,0)*AG$7,"")</f>
        <v/>
      </c>
      <c r="AH15" s="164" t="str">
        <f aca="false">IFERROR(VLOOKUP($B15,AH$2:$AL$5,MAX($M$6:$AK$6)+2-AH$6,0)*AH$7,"")</f>
        <v/>
      </c>
      <c r="AI15" s="164" t="str">
        <f aca="false">IFERROR(VLOOKUP($B15,AI$2:$AL$5,MAX($M$6:$AK$6)+2-AI$6,0)*AI$7,"")</f>
        <v/>
      </c>
      <c r="AJ15" s="164" t="str">
        <f aca="false">IFERROR(VLOOKUP($B15,AJ$2:$AL$5,MAX($M$6:$AK$6)+2-AJ$6,0)*AJ$7,"")</f>
        <v/>
      </c>
      <c r="AK15" s="164" t="str">
        <f aca="false">IFERROR(VLOOKUP($B15,AK$2:$AL$5,MAX($M$6:$AK$6)+2-AK$6,0)*AK$7,"")</f>
        <v/>
      </c>
    </row>
    <row r="16" customFormat="false" ht="16" hidden="false" customHeight="false" outlineLevel="0" collapsed="false">
      <c r="A16" s="281" t="n">
        <v>5</v>
      </c>
      <c r="B16" s="205" t="n">
        <v>10</v>
      </c>
      <c r="C16" s="282" t="n">
        <v>197</v>
      </c>
      <c r="D16" s="283" t="n">
        <v>100473620050</v>
      </c>
      <c r="E16" s="284" t="s">
        <v>54</v>
      </c>
      <c r="F16" s="285" t="s">
        <v>52</v>
      </c>
      <c r="G16" s="285" t="s">
        <v>44</v>
      </c>
      <c r="H16" s="286" t="s">
        <v>41</v>
      </c>
      <c r="I16" s="211"/>
      <c r="J16" s="287" t="n">
        <f aca="false">K16*20+L16</f>
        <v>-114</v>
      </c>
      <c r="K16" s="162" t="n">
        <v>-6</v>
      </c>
      <c r="L16" s="163" t="n">
        <f aca="false">IFERROR(SUM(M16:AK16),K16)</f>
        <v>6</v>
      </c>
      <c r="M16" s="164" t="str">
        <f aca="false">IFERROR(VLOOKUP($B16,M$2:$AL$5,MAX($M$6:$AK$6)+2-M$6,0)*M$7,"")</f>
        <v/>
      </c>
      <c r="N16" s="164" t="str">
        <f aca="false">IFERROR(VLOOKUP($B16,N$2:$AL$5,MAX($M$6:$AK$6)+2-N$6,0)*N$7,"")</f>
        <v/>
      </c>
      <c r="O16" s="164" t="str">
        <f aca="false">IFERROR(VLOOKUP($B16,O$2:$AL$5,MAX($M$6:$AK$6)+2-O$6,0)*O$7,"")</f>
        <v/>
      </c>
      <c r="P16" s="164" t="n">
        <f aca="false">IFERROR(VLOOKUP($B16,P$2:$AL$5,MAX($M$6:$AK$6)+2-P$6,0)*P$7,"")</f>
        <v>1</v>
      </c>
      <c r="Q16" s="164" t="n">
        <f aca="false">IFERROR(VLOOKUP($B16,Q$2:$AL$5,MAX($M$6:$AK$6)+2-Q$6,0)*Q$7,"")</f>
        <v>1</v>
      </c>
      <c r="R16" s="164" t="n">
        <f aca="false">IFERROR(VLOOKUP($B16,R$2:$AL$5,MAX($M$6:$AK$6)+2-R$6,0)*R$7,"")</f>
        <v>2</v>
      </c>
      <c r="S16" s="164" t="str">
        <f aca="false">IFERROR(VLOOKUP($B16,S$2:$AL$5,MAX($M$6:$AK$6)+2-S$6,0)*S$7,"")</f>
        <v/>
      </c>
      <c r="T16" s="164" t="n">
        <f aca="false">IFERROR(VLOOKUP($B16,T$2:$AL$5,MAX($M$6:$AK$6)+2-T$6,0)*T$7,"")</f>
        <v>2</v>
      </c>
      <c r="U16" s="164" t="str">
        <f aca="false">IFERROR(VLOOKUP($B16,U$2:$AL$5,MAX($M$6:$AK$6)+2-U$6,0)*U$7,"")</f>
        <v/>
      </c>
      <c r="V16" s="164" t="str">
        <f aca="false">IFERROR(VLOOKUP($B16,V$2:$AL$5,MAX($M$6:$AK$6)+2-V$6,0)*V$7,"")</f>
        <v/>
      </c>
      <c r="W16" s="164" t="str">
        <f aca="false">IFERROR(VLOOKUP($B16,W$2:$AL$5,MAX($M$6:$AK$6)+2-W$6,0)*W$7,"")</f>
        <v/>
      </c>
      <c r="X16" s="164" t="str">
        <f aca="false">IFERROR(VLOOKUP($B16,X$2:$AL$5,MAX($M$6:$AK$6)+2-X$6,0)*X$7,"")</f>
        <v/>
      </c>
      <c r="Y16" s="164" t="str">
        <f aca="false">IFERROR(VLOOKUP($B16,Y$2:$AL$5,MAX($M$6:$AK$6)+2-Y$6,0)*Y$7,"")</f>
        <v/>
      </c>
      <c r="Z16" s="164" t="str">
        <f aca="false">IFERROR(VLOOKUP($B16,Z$2:$AL$5,MAX($M$6:$AK$6)+2-Z$6,0)*Z$7,"")</f>
        <v/>
      </c>
      <c r="AA16" s="164" t="str">
        <f aca="false">IFERROR(VLOOKUP($B16,AA$2:$AL$5,MAX($M$6:$AK$6)+2-AA$6,0)*AA$7,"")</f>
        <v/>
      </c>
      <c r="AB16" s="164" t="str">
        <f aca="false">IFERROR(VLOOKUP($B16,AB$2:$AL$5,MAX($M$6:$AK$6)+2-AB$6,0)*AB$7,"")</f>
        <v/>
      </c>
      <c r="AC16" s="164" t="str">
        <f aca="false">IFERROR(VLOOKUP($B16,AC$2:$AL$5,MAX($M$6:$AK$6)+2-AC$6,0)*AC$7,"")</f>
        <v/>
      </c>
      <c r="AD16" s="164" t="str">
        <f aca="false">IFERROR(VLOOKUP($B16,AD$2:$AL$5,MAX($M$6:$AK$6)+2-AD$6,0)*AD$7,"")</f>
        <v/>
      </c>
      <c r="AE16" s="164" t="str">
        <f aca="false">IFERROR(VLOOKUP($B16,AE$2:$AL$5,MAX($M$6:$AK$6)+2-AE$6,0)*AE$7,"")</f>
        <v/>
      </c>
      <c r="AF16" s="164" t="str">
        <f aca="false">IFERROR(VLOOKUP($B16,AF$2:$AL$5,MAX($M$6:$AK$6)+2-AF$6,0)*AF$7,"")</f>
        <v/>
      </c>
      <c r="AG16" s="164" t="str">
        <f aca="false">IFERROR(VLOOKUP($B16,AG$2:$AL$5,MAX($M$6:$AK$6)+2-AG$6,0)*AG$7,"")</f>
        <v/>
      </c>
      <c r="AH16" s="164" t="str">
        <f aca="false">IFERROR(VLOOKUP($B16,AH$2:$AL$5,MAX($M$6:$AK$6)+2-AH$6,0)*AH$7,"")</f>
        <v/>
      </c>
      <c r="AI16" s="164" t="str">
        <f aca="false">IFERROR(VLOOKUP($B16,AI$2:$AL$5,MAX($M$6:$AK$6)+2-AI$6,0)*AI$7,"")</f>
        <v/>
      </c>
      <c r="AJ16" s="164" t="str">
        <f aca="false">IFERROR(VLOOKUP($B16,AJ$2:$AL$5,MAX($M$6:$AK$6)+2-AJ$6,0)*AJ$7,"")</f>
        <v/>
      </c>
      <c r="AK16" s="164" t="str">
        <f aca="false">IFERROR(VLOOKUP($B16,AK$2:$AL$5,MAX($M$6:$AK$6)+2-AK$6,0)*AK$7,"")</f>
        <v/>
      </c>
    </row>
    <row r="17" customFormat="false" ht="17" hidden="false" customHeight="false" outlineLevel="0" collapsed="false">
      <c r="A17" s="181" t="n">
        <v>5</v>
      </c>
      <c r="B17" s="182" t="n">
        <v>10</v>
      </c>
      <c r="C17" s="43" t="n">
        <v>196</v>
      </c>
      <c r="D17" s="69" t="n">
        <v>10047405092</v>
      </c>
      <c r="E17" s="70" t="s">
        <v>53</v>
      </c>
      <c r="F17" s="64" t="s">
        <v>39</v>
      </c>
      <c r="G17" s="64" t="s">
        <v>44</v>
      </c>
      <c r="H17" s="47" t="s">
        <v>41</v>
      </c>
      <c r="I17" s="187"/>
      <c r="J17" s="270" t="n">
        <f aca="false">K17*20+L17</f>
        <v>-114</v>
      </c>
      <c r="K17" s="162" t="n">
        <v>-6</v>
      </c>
      <c r="L17" s="163" t="n">
        <f aca="false">IFERROR(SUM(M17:AK17),K17)</f>
        <v>6</v>
      </c>
      <c r="M17" s="164" t="str">
        <f aca="false">IFERROR(VLOOKUP($B17,M$2:$AL$5,MAX($M$6:$AK$6)+2-M$6,0)*M$7,"")</f>
        <v/>
      </c>
      <c r="N17" s="164" t="str">
        <f aca="false">IFERROR(VLOOKUP($B17,N$2:$AL$5,MAX($M$6:$AK$6)+2-N$6,0)*N$7,"")</f>
        <v/>
      </c>
      <c r="O17" s="164" t="str">
        <f aca="false">IFERROR(VLOOKUP($B17,O$2:$AL$5,MAX($M$6:$AK$6)+2-O$6,0)*O$7,"")</f>
        <v/>
      </c>
      <c r="P17" s="164" t="n">
        <f aca="false">IFERROR(VLOOKUP($B17,P$2:$AL$5,MAX($M$6:$AK$6)+2-P$6,0)*P$7,"")</f>
        <v>1</v>
      </c>
      <c r="Q17" s="164" t="n">
        <f aca="false">IFERROR(VLOOKUP($B17,Q$2:$AL$5,MAX($M$6:$AK$6)+2-Q$6,0)*Q$7,"")</f>
        <v>1</v>
      </c>
      <c r="R17" s="164" t="n">
        <f aca="false">IFERROR(VLOOKUP($B17,R$2:$AL$5,MAX($M$6:$AK$6)+2-R$6,0)*R$7,"")</f>
        <v>2</v>
      </c>
      <c r="S17" s="164" t="str">
        <f aca="false">IFERROR(VLOOKUP($B17,S$2:$AL$5,MAX($M$6:$AK$6)+2-S$6,0)*S$7,"")</f>
        <v/>
      </c>
      <c r="T17" s="164" t="n">
        <f aca="false">IFERROR(VLOOKUP($B17,T$2:$AL$5,MAX($M$6:$AK$6)+2-T$6,0)*T$7,"")</f>
        <v>2</v>
      </c>
      <c r="U17" s="164" t="str">
        <f aca="false">IFERROR(VLOOKUP($B17,U$2:$AL$5,MAX($M$6:$AK$6)+2-U$6,0)*U$7,"")</f>
        <v/>
      </c>
      <c r="V17" s="164" t="str">
        <f aca="false">IFERROR(VLOOKUP($B17,V$2:$AL$5,MAX($M$6:$AK$6)+2-V$6,0)*V$7,"")</f>
        <v/>
      </c>
      <c r="W17" s="164" t="str">
        <f aca="false">IFERROR(VLOOKUP($B17,W$2:$AL$5,MAX($M$6:$AK$6)+2-W$6,0)*W$7,"")</f>
        <v/>
      </c>
      <c r="X17" s="164" t="str">
        <f aca="false">IFERROR(VLOOKUP($B17,X$2:$AL$5,MAX($M$6:$AK$6)+2-X$6,0)*X$7,"")</f>
        <v/>
      </c>
      <c r="Y17" s="164" t="str">
        <f aca="false">IFERROR(VLOOKUP($B17,Y$2:$AL$5,MAX($M$6:$AK$6)+2-Y$6,0)*Y$7,"")</f>
        <v/>
      </c>
      <c r="Z17" s="164" t="str">
        <f aca="false">IFERROR(VLOOKUP($B17,Z$2:$AL$5,MAX($M$6:$AK$6)+2-Z$6,0)*Z$7,"")</f>
        <v/>
      </c>
      <c r="AA17" s="164" t="str">
        <f aca="false">IFERROR(VLOOKUP($B17,AA$2:$AL$5,MAX($M$6:$AK$6)+2-AA$6,0)*AA$7,"")</f>
        <v/>
      </c>
      <c r="AB17" s="164" t="str">
        <f aca="false">IFERROR(VLOOKUP($B17,AB$2:$AL$5,MAX($M$6:$AK$6)+2-AB$6,0)*AB$7,"")</f>
        <v/>
      </c>
      <c r="AC17" s="164" t="str">
        <f aca="false">IFERROR(VLOOKUP($B17,AC$2:$AL$5,MAX($M$6:$AK$6)+2-AC$6,0)*AC$7,"")</f>
        <v/>
      </c>
      <c r="AD17" s="164" t="str">
        <f aca="false">IFERROR(VLOOKUP($B17,AD$2:$AL$5,MAX($M$6:$AK$6)+2-AD$6,0)*AD$7,"")</f>
        <v/>
      </c>
      <c r="AE17" s="164" t="str">
        <f aca="false">IFERROR(VLOOKUP($B17,AE$2:$AL$5,MAX($M$6:$AK$6)+2-AE$6,0)*AE$7,"")</f>
        <v/>
      </c>
      <c r="AF17" s="164" t="str">
        <f aca="false">IFERROR(VLOOKUP($B17,AF$2:$AL$5,MAX($M$6:$AK$6)+2-AF$6,0)*AF$7,"")</f>
        <v/>
      </c>
      <c r="AG17" s="164" t="str">
        <f aca="false">IFERROR(VLOOKUP($B17,AG$2:$AL$5,MAX($M$6:$AK$6)+2-AG$6,0)*AG$7,"")</f>
        <v/>
      </c>
      <c r="AH17" s="164" t="str">
        <f aca="false">IFERROR(VLOOKUP($B17,AH$2:$AL$5,MAX($M$6:$AK$6)+2-AH$6,0)*AH$7,"")</f>
        <v/>
      </c>
      <c r="AI17" s="164" t="str">
        <f aca="false">IFERROR(VLOOKUP($B17,AI$2:$AL$5,MAX($M$6:$AK$6)+2-AI$6,0)*AI$7,"")</f>
        <v/>
      </c>
      <c r="AJ17" s="164" t="str">
        <f aca="false">IFERROR(VLOOKUP($B17,AJ$2:$AL$5,MAX($M$6:$AK$6)+2-AJ$6,0)*AJ$7,"")</f>
        <v/>
      </c>
      <c r="AK17" s="164" t="str">
        <f aca="false">IFERROR(VLOOKUP($B17,AK$2:$AL$5,MAX($M$6:$AK$6)+2-AK$6,0)*AK$7,"")</f>
        <v/>
      </c>
    </row>
  </sheetData>
  <autoFilter ref="B7:AK7"/>
  <mergeCells count="3">
    <mergeCell ref="A1:H1"/>
    <mergeCell ref="A3:H3"/>
    <mergeCell ref="A5:G5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V18" activeCellId="0" sqref="AV18"/>
    </sheetView>
  </sheetViews>
  <sheetFormatPr defaultRowHeight="16" zeroHeight="false" outlineLevelRow="0" outlineLevelCol="0"/>
  <cols>
    <col collapsed="false" customWidth="true" hidden="false" outlineLevel="0" max="1" min="1" style="0" width="6.33"/>
    <col collapsed="false" customWidth="true" hidden="false" outlineLevel="0" max="2" min="2" style="0" width="5.51"/>
    <col collapsed="false" customWidth="true" hidden="true" outlineLevel="0" max="3" min="3" style="0" width="7.84"/>
    <col collapsed="false" customWidth="true" hidden="false" outlineLevel="0" max="4" min="4" style="0" width="10.16"/>
    <col collapsed="false" customWidth="true" hidden="false" outlineLevel="0" max="5" min="5" style="0" width="13.83"/>
    <col collapsed="false" customWidth="true" hidden="false" outlineLevel="0" max="6" min="6" style="0" width="10.16"/>
    <col collapsed="false" customWidth="true" hidden="false" outlineLevel="0" max="7" min="7" style="0" width="19.83"/>
    <col collapsed="false" customWidth="true" hidden="false" outlineLevel="0" max="8" min="8" style="0" width="6.83"/>
    <col collapsed="false" customWidth="true" hidden="true" outlineLevel="0" max="9" min="9" style="0" width="10.5"/>
    <col collapsed="false" customWidth="true" hidden="false" outlineLevel="0" max="10" min="10" style="0" width="9.33"/>
    <col collapsed="false" customWidth="true" hidden="true" outlineLevel="0" max="12" min="11" style="0" width="10.5"/>
    <col collapsed="false" customWidth="true" hidden="true" outlineLevel="0" max="38" min="13" style="0" width="5.51"/>
    <col collapsed="false" customWidth="true" hidden="true" outlineLevel="0" max="43" min="39" style="0" width="10.5"/>
    <col collapsed="false" customWidth="true" hidden="false" outlineLevel="0" max="1025" min="44" style="0" width="10.61"/>
  </cols>
  <sheetData>
    <row r="1" customFormat="false" ht="31" hidden="false" customHeight="false" outlineLevel="0" collapsed="false">
      <c r="A1" s="2" t="s">
        <v>1</v>
      </c>
      <c r="B1" s="2"/>
      <c r="C1" s="2"/>
      <c r="D1" s="2"/>
      <c r="E1" s="2"/>
      <c r="F1" s="2"/>
      <c r="G1" s="2"/>
      <c r="H1" s="2"/>
      <c r="J1" s="149"/>
      <c r="L1" s="9"/>
      <c r="M1" s="22" t="s">
        <v>249</v>
      </c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8"/>
    </row>
    <row r="2" customFormat="false" ht="16" hidden="false" customHeight="false" outlineLevel="0" collapsed="false">
      <c r="J2" s="149"/>
      <c r="L2" s="9"/>
      <c r="M2" s="150" t="n">
        <v>22</v>
      </c>
      <c r="N2" s="150" t="n">
        <v>11</v>
      </c>
      <c r="O2" s="150" t="n">
        <v>8</v>
      </c>
      <c r="P2" s="150" t="n">
        <v>82</v>
      </c>
      <c r="Q2" s="150" t="n">
        <v>11</v>
      </c>
      <c r="R2" s="150" t="n">
        <v>11</v>
      </c>
      <c r="S2" s="150" t="n">
        <v>18</v>
      </c>
      <c r="T2" s="150" t="n">
        <v>11</v>
      </c>
      <c r="U2" s="150" t="n">
        <v>4</v>
      </c>
      <c r="V2" s="150" t="n">
        <v>11</v>
      </c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0" t="n">
        <v>5</v>
      </c>
    </row>
    <row r="3" customFormat="false" ht="26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J3" s="149"/>
      <c r="L3" s="9"/>
      <c r="M3" s="150" t="n">
        <v>154</v>
      </c>
      <c r="N3" s="150" t="n">
        <v>8</v>
      </c>
      <c r="O3" s="150" t="n">
        <v>4</v>
      </c>
      <c r="P3" s="150" t="n">
        <v>19</v>
      </c>
      <c r="Q3" s="150" t="n">
        <v>82</v>
      </c>
      <c r="R3" s="150" t="n">
        <v>82</v>
      </c>
      <c r="S3" s="150" t="n">
        <v>154</v>
      </c>
      <c r="T3" s="150" t="n">
        <v>82</v>
      </c>
      <c r="U3" s="150" t="n">
        <v>11</v>
      </c>
      <c r="V3" s="150" t="n">
        <v>22</v>
      </c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0" t="n">
        <v>3</v>
      </c>
      <c r="AO3" s="288" t="n">
        <v>154</v>
      </c>
      <c r="AP3" s="0" t="s">
        <v>329</v>
      </c>
    </row>
    <row r="4" customFormat="false" ht="16" hidden="false" customHeight="false" outlineLevel="0" collapsed="false">
      <c r="A4" s="109"/>
      <c r="B4" s="9"/>
      <c r="C4" s="9"/>
      <c r="H4" s="110" t="s">
        <v>173</v>
      </c>
      <c r="J4" s="149" t="s">
        <v>330</v>
      </c>
      <c r="L4" s="9"/>
      <c r="M4" s="150" t="n">
        <v>82</v>
      </c>
      <c r="N4" s="150" t="n">
        <v>18</v>
      </c>
      <c r="O4" s="150" t="n">
        <v>18</v>
      </c>
      <c r="P4" s="150" t="n">
        <v>11</v>
      </c>
      <c r="Q4" s="150" t="n">
        <v>18</v>
      </c>
      <c r="R4" s="150" t="n">
        <v>21</v>
      </c>
      <c r="S4" s="150" t="n">
        <v>11</v>
      </c>
      <c r="T4" s="150" t="n">
        <v>22</v>
      </c>
      <c r="U4" s="150" t="n">
        <v>154</v>
      </c>
      <c r="V4" s="150" t="n">
        <v>4</v>
      </c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0" t="n">
        <v>2</v>
      </c>
    </row>
    <row r="5" customFormat="false" ht="16" hidden="false" customHeight="false" outlineLevel="0" collapsed="false">
      <c r="A5" s="151" t="s">
        <v>331</v>
      </c>
      <c r="B5" s="151"/>
      <c r="C5" s="151"/>
      <c r="D5" s="151"/>
      <c r="E5" s="151"/>
      <c r="F5" s="151"/>
      <c r="G5" s="151"/>
      <c r="H5" s="113" t="s">
        <v>332</v>
      </c>
      <c r="J5" s="254" t="n">
        <v>1.49583333333333</v>
      </c>
      <c r="L5" s="9"/>
      <c r="M5" s="150" t="n">
        <v>21</v>
      </c>
      <c r="N5" s="150" t="n">
        <v>22</v>
      </c>
      <c r="O5" s="150" t="n">
        <v>11</v>
      </c>
      <c r="P5" s="150" t="n">
        <v>22</v>
      </c>
      <c r="Q5" s="150" t="n">
        <v>4</v>
      </c>
      <c r="R5" s="150" t="n">
        <v>8</v>
      </c>
      <c r="S5" s="150" t="n">
        <v>82</v>
      </c>
      <c r="T5" s="150" t="n">
        <v>18</v>
      </c>
      <c r="U5" s="150" t="n">
        <v>18</v>
      </c>
      <c r="V5" s="150" t="n">
        <v>21</v>
      </c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0" t="n">
        <v>1</v>
      </c>
    </row>
    <row r="6" customFormat="false" ht="16" hidden="false" customHeight="false" outlineLevel="0" collapsed="false">
      <c r="A6" s="109"/>
      <c r="B6" s="9"/>
      <c r="C6" s="9"/>
      <c r="D6" s="116"/>
      <c r="E6" s="116"/>
      <c r="F6" s="117"/>
      <c r="G6" s="117"/>
      <c r="H6" s="118" t="s">
        <v>175</v>
      </c>
      <c r="J6" s="149" t="s">
        <v>333</v>
      </c>
      <c r="L6" s="25"/>
      <c r="M6" s="153" t="n">
        <v>1</v>
      </c>
      <c r="N6" s="153" t="n">
        <v>2</v>
      </c>
      <c r="O6" s="153" t="n">
        <v>3</v>
      </c>
      <c r="P6" s="153" t="n">
        <v>4</v>
      </c>
      <c r="Q6" s="153" t="n">
        <v>5</v>
      </c>
      <c r="R6" s="153" t="n">
        <v>6</v>
      </c>
      <c r="S6" s="153" t="n">
        <v>7</v>
      </c>
      <c r="T6" s="153" t="n">
        <v>8</v>
      </c>
      <c r="U6" s="153" t="n">
        <v>9</v>
      </c>
      <c r="V6" s="153" t="n">
        <v>10</v>
      </c>
      <c r="W6" s="153" t="n">
        <v>11</v>
      </c>
      <c r="X6" s="153" t="n">
        <v>12</v>
      </c>
      <c r="Y6" s="153" t="n">
        <v>13</v>
      </c>
      <c r="Z6" s="153" t="n">
        <v>14</v>
      </c>
      <c r="AA6" s="153" t="n">
        <v>15</v>
      </c>
      <c r="AB6" s="153" t="n">
        <v>16</v>
      </c>
      <c r="AC6" s="153" t="n">
        <v>17</v>
      </c>
      <c r="AD6" s="153" t="n">
        <v>18</v>
      </c>
      <c r="AE6" s="153" t="n">
        <v>19</v>
      </c>
      <c r="AF6" s="153" t="n">
        <v>20</v>
      </c>
      <c r="AG6" s="153" t="n">
        <v>21</v>
      </c>
      <c r="AH6" s="153" t="n">
        <v>22</v>
      </c>
      <c r="AI6" s="153" t="n">
        <v>23</v>
      </c>
      <c r="AJ6" s="153" t="n">
        <v>24</v>
      </c>
      <c r="AK6" s="153" t="n">
        <v>25</v>
      </c>
    </row>
    <row r="7" customFormat="false" ht="29" hidden="false" customHeight="false" outlineLevel="0" collapsed="false">
      <c r="A7" s="154" t="s">
        <v>17</v>
      </c>
      <c r="B7" s="155" t="s">
        <v>18</v>
      </c>
      <c r="C7" s="155"/>
      <c r="D7" s="156" t="s">
        <v>19</v>
      </c>
      <c r="E7" s="156" t="s">
        <v>20</v>
      </c>
      <c r="F7" s="156" t="s">
        <v>21</v>
      </c>
      <c r="G7" s="155" t="s">
        <v>22</v>
      </c>
      <c r="H7" s="155" t="s">
        <v>23</v>
      </c>
      <c r="I7" s="155" t="s">
        <v>24</v>
      </c>
      <c r="J7" s="157" t="s">
        <v>10</v>
      </c>
      <c r="K7" s="155" t="s">
        <v>253</v>
      </c>
      <c r="L7" s="155" t="s">
        <v>254</v>
      </c>
      <c r="M7" s="158" t="n">
        <v>1</v>
      </c>
      <c r="N7" s="158" t="n">
        <v>1</v>
      </c>
      <c r="O7" s="158" t="n">
        <v>1</v>
      </c>
      <c r="P7" s="158" t="n">
        <v>1</v>
      </c>
      <c r="Q7" s="158" t="n">
        <v>1</v>
      </c>
      <c r="R7" s="158" t="n">
        <v>1</v>
      </c>
      <c r="S7" s="158" t="n">
        <v>1</v>
      </c>
      <c r="T7" s="158" t="n">
        <v>1</v>
      </c>
      <c r="U7" s="158" t="n">
        <v>1</v>
      </c>
      <c r="V7" s="158" t="n">
        <v>2</v>
      </c>
      <c r="W7" s="158" t="n">
        <v>1</v>
      </c>
      <c r="X7" s="158" t="n">
        <v>1</v>
      </c>
      <c r="Y7" s="158" t="n">
        <v>1</v>
      </c>
      <c r="Z7" s="158" t="n">
        <v>1</v>
      </c>
      <c r="AA7" s="158" t="n">
        <v>1</v>
      </c>
      <c r="AB7" s="158" t="n">
        <v>1</v>
      </c>
      <c r="AC7" s="158" t="n">
        <v>1</v>
      </c>
      <c r="AD7" s="158" t="n">
        <v>1</v>
      </c>
      <c r="AE7" s="158" t="n">
        <v>1</v>
      </c>
      <c r="AF7" s="158" t="n">
        <v>1</v>
      </c>
      <c r="AG7" s="158" t="n">
        <v>1</v>
      </c>
      <c r="AH7" s="158" t="n">
        <v>1</v>
      </c>
      <c r="AI7" s="158" t="n">
        <v>1</v>
      </c>
      <c r="AJ7" s="158" t="n">
        <v>1</v>
      </c>
      <c r="AK7" s="158" t="n">
        <v>2</v>
      </c>
      <c r="AL7" s="40"/>
    </row>
    <row r="8" customFormat="false" ht="16" hidden="false" customHeight="false" outlineLevel="0" collapsed="false">
      <c r="A8" s="173" t="n">
        <v>1</v>
      </c>
      <c r="B8" s="174" t="n">
        <v>11</v>
      </c>
      <c r="C8" s="175" t="n">
        <v>125</v>
      </c>
      <c r="D8" s="289" t="n">
        <v>10036503104</v>
      </c>
      <c r="E8" s="190" t="s">
        <v>71</v>
      </c>
      <c r="F8" s="190" t="s">
        <v>72</v>
      </c>
      <c r="G8" s="190" t="s">
        <v>73</v>
      </c>
      <c r="H8" s="177" t="s">
        <v>74</v>
      </c>
      <c r="I8" s="179"/>
      <c r="J8" s="255" t="n">
        <f aca="false">K8*20+L8</f>
        <v>58</v>
      </c>
      <c r="K8" s="162" t="n">
        <v>1</v>
      </c>
      <c r="L8" s="163" t="n">
        <f aca="false">IFERROR(SUM(M8:AK8),K8)</f>
        <v>38</v>
      </c>
      <c r="M8" s="164" t="str">
        <f aca="false">IFERROR(VLOOKUP($B8,M$2:$AL$5,MAX($M$6:$AK$6)+2-M$6,0)*M$7,"")</f>
        <v/>
      </c>
      <c r="N8" s="164" t="n">
        <f aca="false">IFERROR(VLOOKUP($B8,N$2:$AL$5,MAX($M$6:$AK$6)+2-N$6,0)*N$7,"")</f>
        <v>5</v>
      </c>
      <c r="O8" s="164" t="n">
        <f aca="false">IFERROR(VLOOKUP($B8,O$2:$AL$5,MAX($M$6:$AK$6)+2-O$6,0)*O$7,"")</f>
        <v>1</v>
      </c>
      <c r="P8" s="164" t="n">
        <f aca="false">IFERROR(VLOOKUP($B8,P$2:$AL$5,MAX($M$6:$AK$6)+2-P$6,0)*P$7,"")</f>
        <v>2</v>
      </c>
      <c r="Q8" s="164" t="n">
        <f aca="false">IFERROR(VLOOKUP($B8,Q$2:$AL$5,MAX($M$6:$AK$6)+2-Q$6,0)*Q$7,"")</f>
        <v>5</v>
      </c>
      <c r="R8" s="164" t="n">
        <f aca="false">IFERROR(VLOOKUP($B8,R$2:$AL$5,MAX($M$6:$AK$6)+2-R$6,0)*R$7,"")</f>
        <v>5</v>
      </c>
      <c r="S8" s="164" t="n">
        <f aca="false">IFERROR(VLOOKUP($B8,S$2:$AL$5,MAX($M$6:$AK$6)+2-S$6,0)*S$7,"")</f>
        <v>2</v>
      </c>
      <c r="T8" s="164" t="n">
        <f aca="false">IFERROR(VLOOKUP($B8,T$2:$AL$5,MAX($M$6:$AK$6)+2-T$6,0)*T$7,"")</f>
        <v>5</v>
      </c>
      <c r="U8" s="164" t="n">
        <f aca="false">IFERROR(VLOOKUP($B8,U$2:$AL$5,MAX($M$6:$AK$6)+2-U$6,0)*U$7,"")</f>
        <v>3</v>
      </c>
      <c r="V8" s="164" t="n">
        <f aca="false">IFERROR(VLOOKUP($B8,V$2:$AL$5,MAX($M$6:$AK$6)+2-V$6,0)*V$7,"")</f>
        <v>10</v>
      </c>
      <c r="W8" s="164" t="str">
        <f aca="false">IFERROR(VLOOKUP($B8,W$2:$AL$5,MAX($M$6:$AK$6)+2-W$6,0)*W$7,"")</f>
        <v/>
      </c>
      <c r="X8" s="164" t="str">
        <f aca="false">IFERROR(VLOOKUP($B8,X$2:$AL$5,MAX($M$6:$AK$6)+2-X$6,0)*X$7,"")</f>
        <v/>
      </c>
      <c r="Y8" s="164" t="str">
        <f aca="false">IFERROR(VLOOKUP($B8,Y$2:$AL$5,MAX($M$6:$AK$6)+2-Y$6,0)*Y$7,"")</f>
        <v/>
      </c>
      <c r="Z8" s="164" t="str">
        <f aca="false">IFERROR(VLOOKUP($B8,Z$2:$AL$5,MAX($M$6:$AK$6)+2-Z$6,0)*Z$7,"")</f>
        <v/>
      </c>
      <c r="AA8" s="164" t="str">
        <f aca="false">IFERROR(VLOOKUP($B8,AA$2:$AL$5,MAX($M$6:$AK$6)+2-AA$6,0)*AA$7,"")</f>
        <v/>
      </c>
      <c r="AB8" s="164" t="str">
        <f aca="false">IFERROR(VLOOKUP($B8,AB$2:$AL$5,MAX($M$6:$AK$6)+2-AB$6,0)*AB$7,"")</f>
        <v/>
      </c>
      <c r="AC8" s="164" t="str">
        <f aca="false">IFERROR(VLOOKUP($B8,AC$2:$AL$5,MAX($M$6:$AK$6)+2-AC$6,0)*AC$7,"")</f>
        <v/>
      </c>
      <c r="AD8" s="164" t="str">
        <f aca="false">IFERROR(VLOOKUP($B8,AD$2:$AL$5,MAX($M$6:$AK$6)+2-AD$6,0)*AD$7,"")</f>
        <v/>
      </c>
      <c r="AE8" s="164" t="str">
        <f aca="false">IFERROR(VLOOKUP($B8,AE$2:$AL$5,MAX($M$6:$AK$6)+2-AE$6,0)*AE$7,"")</f>
        <v/>
      </c>
      <c r="AF8" s="164" t="str">
        <f aca="false">IFERROR(VLOOKUP($B8,AF$2:$AL$5,MAX($M$6:$AK$6)+2-AF$6,0)*AF$7,"")</f>
        <v/>
      </c>
      <c r="AG8" s="164" t="str">
        <f aca="false">IFERROR(VLOOKUP($B8,AG$2:$AL$5,MAX($M$6:$AK$6)+2-AG$6,0)*AG$7,"")</f>
        <v/>
      </c>
      <c r="AH8" s="164" t="str">
        <f aca="false">IFERROR(VLOOKUP($B8,AH$2:$AL$5,MAX($M$6:$AK$6)+2-AH$6,0)*AH$7,"")</f>
        <v/>
      </c>
      <c r="AI8" s="164" t="str">
        <f aca="false">IFERROR(VLOOKUP($B8,AI$2:$AL$5,MAX($M$6:$AK$6)+2-AI$6,0)*AI$7,"")</f>
        <v/>
      </c>
      <c r="AJ8" s="164" t="str">
        <f aca="false">IFERROR(VLOOKUP($B8,AJ$2:$AL$5,MAX($M$6:$AK$6)+2-AJ$6,0)*AJ$7,"")</f>
        <v/>
      </c>
      <c r="AK8" s="164" t="str">
        <f aca="false">IFERROR(VLOOKUP($B8,AK$2:$AL$5,MAX($M$6:$AK$6)+2-AK$6,0)*AK$7,"")</f>
        <v/>
      </c>
    </row>
    <row r="9" customFormat="false" ht="17" hidden="false" customHeight="false" outlineLevel="0" collapsed="false">
      <c r="A9" s="181" t="n">
        <v>1</v>
      </c>
      <c r="B9" s="182" t="n">
        <v>11</v>
      </c>
      <c r="C9" s="183" t="n">
        <v>126</v>
      </c>
      <c r="D9" s="203" t="n">
        <v>10036124396</v>
      </c>
      <c r="E9" s="194" t="s">
        <v>83</v>
      </c>
      <c r="F9" s="194" t="s">
        <v>84</v>
      </c>
      <c r="G9" s="194" t="s">
        <v>73</v>
      </c>
      <c r="H9" s="196" t="s">
        <v>74</v>
      </c>
      <c r="I9" s="187"/>
      <c r="J9" s="270" t="n">
        <f aca="false">K9*20+L9</f>
        <v>58</v>
      </c>
      <c r="K9" s="162" t="n">
        <v>1</v>
      </c>
      <c r="L9" s="163" t="n">
        <f aca="false">IFERROR(SUM(M9:AK9),K9)</f>
        <v>38</v>
      </c>
      <c r="M9" s="164" t="str">
        <f aca="false">IFERROR(VLOOKUP($B9,M$2:$AL$5,MAX($M$6:$AK$6)+2-M$6,0)*M$7,"")</f>
        <v/>
      </c>
      <c r="N9" s="164" t="n">
        <f aca="false">IFERROR(VLOOKUP($B9,N$2:$AL$5,MAX($M$6:$AK$6)+2-N$6,0)*N$7,"")</f>
        <v>5</v>
      </c>
      <c r="O9" s="164" t="n">
        <f aca="false">IFERROR(VLOOKUP($B9,O$2:$AL$5,MAX($M$6:$AK$6)+2-O$6,0)*O$7,"")</f>
        <v>1</v>
      </c>
      <c r="P9" s="164" t="n">
        <f aca="false">IFERROR(VLOOKUP($B9,P$2:$AL$5,MAX($M$6:$AK$6)+2-P$6,0)*P$7,"")</f>
        <v>2</v>
      </c>
      <c r="Q9" s="164" t="n">
        <f aca="false">IFERROR(VLOOKUP($B9,Q$2:$AL$5,MAX($M$6:$AK$6)+2-Q$6,0)*Q$7,"")</f>
        <v>5</v>
      </c>
      <c r="R9" s="164" t="n">
        <f aca="false">IFERROR(VLOOKUP($B9,R$2:$AL$5,MAX($M$6:$AK$6)+2-R$6,0)*R$7,"")</f>
        <v>5</v>
      </c>
      <c r="S9" s="164" t="n">
        <f aca="false">IFERROR(VLOOKUP($B9,S$2:$AL$5,MAX($M$6:$AK$6)+2-S$6,0)*S$7,"")</f>
        <v>2</v>
      </c>
      <c r="T9" s="164" t="n">
        <f aca="false">IFERROR(VLOOKUP($B9,T$2:$AL$5,MAX($M$6:$AK$6)+2-T$6,0)*T$7,"")</f>
        <v>5</v>
      </c>
      <c r="U9" s="164" t="n">
        <f aca="false">IFERROR(VLOOKUP($B9,U$2:$AL$5,MAX($M$6:$AK$6)+2-U$6,0)*U$7,"")</f>
        <v>3</v>
      </c>
      <c r="V9" s="164" t="n">
        <f aca="false">IFERROR(VLOOKUP($B9,V$2:$AL$5,MAX($M$6:$AK$6)+2-V$6,0)*V$7,"")</f>
        <v>10</v>
      </c>
      <c r="W9" s="164" t="str">
        <f aca="false">IFERROR(VLOOKUP($B9,W$2:$AL$5,MAX($M$6:$AK$6)+2-W$6,0)*W$7,"")</f>
        <v/>
      </c>
      <c r="X9" s="164" t="str">
        <f aca="false">IFERROR(VLOOKUP($B9,X$2:$AL$5,MAX($M$6:$AK$6)+2-X$6,0)*X$7,"")</f>
        <v/>
      </c>
      <c r="Y9" s="164" t="str">
        <f aca="false">IFERROR(VLOOKUP($B9,Y$2:$AL$5,MAX($M$6:$AK$6)+2-Y$6,0)*Y$7,"")</f>
        <v/>
      </c>
      <c r="Z9" s="164" t="str">
        <f aca="false">IFERROR(VLOOKUP($B9,Z$2:$AL$5,MAX($M$6:$AK$6)+2-Z$6,0)*Z$7,"")</f>
        <v/>
      </c>
      <c r="AA9" s="164" t="str">
        <f aca="false">IFERROR(VLOOKUP($B9,AA$2:$AL$5,MAX($M$6:$AK$6)+2-AA$6,0)*AA$7,"")</f>
        <v/>
      </c>
      <c r="AB9" s="164" t="str">
        <f aca="false">IFERROR(VLOOKUP($B9,AB$2:$AL$5,MAX($M$6:$AK$6)+2-AB$6,0)*AB$7,"")</f>
        <v/>
      </c>
      <c r="AC9" s="164" t="str">
        <f aca="false">IFERROR(VLOOKUP($B9,AC$2:$AL$5,MAX($M$6:$AK$6)+2-AC$6,0)*AC$7,"")</f>
        <v/>
      </c>
      <c r="AD9" s="164" t="str">
        <f aca="false">IFERROR(VLOOKUP($B9,AD$2:$AL$5,MAX($M$6:$AK$6)+2-AD$6,0)*AD$7,"")</f>
        <v/>
      </c>
      <c r="AE9" s="164" t="str">
        <f aca="false">IFERROR(VLOOKUP($B9,AE$2:$AL$5,MAX($M$6:$AK$6)+2-AE$6,0)*AE$7,"")</f>
        <v/>
      </c>
      <c r="AF9" s="164" t="str">
        <f aca="false">IFERROR(VLOOKUP($B9,AF$2:$AL$5,MAX($M$6:$AK$6)+2-AF$6,0)*AF$7,"")</f>
        <v/>
      </c>
      <c r="AG9" s="164" t="str">
        <f aca="false">IFERROR(VLOOKUP($B9,AG$2:$AL$5,MAX($M$6:$AK$6)+2-AG$6,0)*AG$7,"")</f>
        <v/>
      </c>
      <c r="AH9" s="164" t="str">
        <f aca="false">IFERROR(VLOOKUP($B9,AH$2:$AL$5,MAX($M$6:$AK$6)+2-AH$6,0)*AH$7,"")</f>
        <v/>
      </c>
      <c r="AI9" s="164" t="str">
        <f aca="false">IFERROR(VLOOKUP($B9,AI$2:$AL$5,MAX($M$6:$AK$6)+2-AI$6,0)*AI$7,"")</f>
        <v/>
      </c>
      <c r="AJ9" s="164" t="str">
        <f aca="false">IFERROR(VLOOKUP($B9,AJ$2:$AL$5,MAX($M$6:$AK$6)+2-AJ$6,0)*AJ$7,"")</f>
        <v/>
      </c>
      <c r="AK9" s="164" t="str">
        <f aca="false">IFERROR(VLOOKUP($B9,AK$2:$AL$5,MAX($M$6:$AK$6)+2-AK$6,0)*AK$7,"")</f>
        <v/>
      </c>
    </row>
    <row r="10" customFormat="false" ht="16" hidden="false" customHeight="false" outlineLevel="0" collapsed="false">
      <c r="A10" s="173" t="n">
        <v>2</v>
      </c>
      <c r="B10" s="174" t="n">
        <v>82</v>
      </c>
      <c r="C10" s="175" t="n">
        <v>83</v>
      </c>
      <c r="D10" s="289" t="n">
        <v>10008988648</v>
      </c>
      <c r="E10" s="198" t="s">
        <v>85</v>
      </c>
      <c r="F10" s="198" t="s">
        <v>86</v>
      </c>
      <c r="G10" s="190" t="s">
        <v>87</v>
      </c>
      <c r="H10" s="177" t="s">
        <v>41</v>
      </c>
      <c r="I10" s="179"/>
      <c r="J10" s="255" t="n">
        <f aca="false">K10*20+L10</f>
        <v>37</v>
      </c>
      <c r="K10" s="162" t="n">
        <v>1</v>
      </c>
      <c r="L10" s="163" t="n">
        <f aca="false">IFERROR(SUM(M10:AK10),K10)</f>
        <v>17</v>
      </c>
      <c r="M10" s="164" t="n">
        <f aca="false">IFERROR(VLOOKUP($B10,M$2:$AL$5,MAX($M$6:$AK$6)+2-M$6,0)*M$7,"")</f>
        <v>2</v>
      </c>
      <c r="N10" s="164" t="str">
        <f aca="false">IFERROR(VLOOKUP($B10,N$2:$AL$5,MAX($M$6:$AK$6)+2-N$6,0)*N$7,"")</f>
        <v/>
      </c>
      <c r="O10" s="164" t="str">
        <f aca="false">IFERROR(VLOOKUP($B10,O$2:$AL$5,MAX($M$6:$AK$6)+2-O$6,0)*O$7,"")</f>
        <v/>
      </c>
      <c r="P10" s="164" t="n">
        <f aca="false">IFERROR(VLOOKUP($B10,P$2:$AL$5,MAX($M$6:$AK$6)+2-P$6,0)*P$7,"")</f>
        <v>5</v>
      </c>
      <c r="Q10" s="164" t="n">
        <f aca="false">IFERROR(VLOOKUP($B10,Q$2:$AL$5,MAX($M$6:$AK$6)+2-Q$6,0)*Q$7,"")</f>
        <v>3</v>
      </c>
      <c r="R10" s="164" t="n">
        <f aca="false">IFERROR(VLOOKUP($B10,R$2:$AL$5,MAX($M$6:$AK$6)+2-R$6,0)*R$7,"")</f>
        <v>3</v>
      </c>
      <c r="S10" s="164" t="n">
        <f aca="false">IFERROR(VLOOKUP($B10,S$2:$AL$5,MAX($M$6:$AK$6)+2-S$6,0)*S$7,"")</f>
        <v>1</v>
      </c>
      <c r="T10" s="164" t="n">
        <f aca="false">IFERROR(VLOOKUP($B10,T$2:$AL$5,MAX($M$6:$AK$6)+2-T$6,0)*T$7,"")</f>
        <v>3</v>
      </c>
      <c r="U10" s="164" t="str">
        <f aca="false">IFERROR(VLOOKUP($B10,U$2:$AL$5,MAX($M$6:$AK$6)+2-U$6,0)*U$7,"")</f>
        <v/>
      </c>
      <c r="V10" s="164" t="str">
        <f aca="false">IFERROR(VLOOKUP($B10,V$2:$AL$5,MAX($M$6:$AK$6)+2-V$6,0)*V$7,"")</f>
        <v/>
      </c>
      <c r="W10" s="164" t="str">
        <f aca="false">IFERROR(VLOOKUP($B10,W$2:$AL$5,MAX($M$6:$AK$6)+2-W$6,0)*W$7,"")</f>
        <v/>
      </c>
      <c r="X10" s="164" t="str">
        <f aca="false">IFERROR(VLOOKUP($B10,X$2:$AL$5,MAX($M$6:$AK$6)+2-X$6,0)*X$7,"")</f>
        <v/>
      </c>
      <c r="Y10" s="164" t="str">
        <f aca="false">IFERROR(VLOOKUP($B10,Y$2:$AL$5,MAX($M$6:$AK$6)+2-Y$6,0)*Y$7,"")</f>
        <v/>
      </c>
      <c r="Z10" s="164" t="str">
        <f aca="false">IFERROR(VLOOKUP($B10,Z$2:$AL$5,MAX($M$6:$AK$6)+2-Z$6,0)*Z$7,"")</f>
        <v/>
      </c>
      <c r="AA10" s="164" t="str">
        <f aca="false">IFERROR(VLOOKUP($B10,AA$2:$AL$5,MAX($M$6:$AK$6)+2-AA$6,0)*AA$7,"")</f>
        <v/>
      </c>
      <c r="AB10" s="164" t="str">
        <f aca="false">IFERROR(VLOOKUP($B10,AB$2:$AL$5,MAX($M$6:$AK$6)+2-AB$6,0)*AB$7,"")</f>
        <v/>
      </c>
      <c r="AC10" s="164" t="str">
        <f aca="false">IFERROR(VLOOKUP($B10,AC$2:$AL$5,MAX($M$6:$AK$6)+2-AC$6,0)*AC$7,"")</f>
        <v/>
      </c>
      <c r="AD10" s="164" t="str">
        <f aca="false">IFERROR(VLOOKUP($B10,AD$2:$AL$5,MAX($M$6:$AK$6)+2-AD$6,0)*AD$7,"")</f>
        <v/>
      </c>
      <c r="AE10" s="164" t="str">
        <f aca="false">IFERROR(VLOOKUP($B10,AE$2:$AL$5,MAX($M$6:$AK$6)+2-AE$6,0)*AE$7,"")</f>
        <v/>
      </c>
      <c r="AF10" s="164" t="str">
        <f aca="false">IFERROR(VLOOKUP($B10,AF$2:$AL$5,MAX($M$6:$AK$6)+2-AF$6,0)*AF$7,"")</f>
        <v/>
      </c>
      <c r="AG10" s="164" t="str">
        <f aca="false">IFERROR(VLOOKUP($B10,AG$2:$AL$5,MAX($M$6:$AK$6)+2-AG$6,0)*AG$7,"")</f>
        <v/>
      </c>
      <c r="AH10" s="164" t="str">
        <f aca="false">IFERROR(VLOOKUP($B10,AH$2:$AL$5,MAX($M$6:$AK$6)+2-AH$6,0)*AH$7,"")</f>
        <v/>
      </c>
      <c r="AI10" s="164" t="str">
        <f aca="false">IFERROR(VLOOKUP($B10,AI$2:$AL$5,MAX($M$6:$AK$6)+2-AI$6,0)*AI$7,"")</f>
        <v/>
      </c>
      <c r="AJ10" s="164" t="str">
        <f aca="false">IFERROR(VLOOKUP($B10,AJ$2:$AL$5,MAX($M$6:$AK$6)+2-AJ$6,0)*AJ$7,"")</f>
        <v/>
      </c>
      <c r="AK10" s="164" t="str">
        <f aca="false">IFERROR(VLOOKUP($B10,AK$2:$AL$5,MAX($M$6:$AK$6)+2-AK$6,0)*AK$7,"")</f>
        <v/>
      </c>
    </row>
    <row r="11" customFormat="false" ht="17" hidden="false" customHeight="false" outlineLevel="0" collapsed="false">
      <c r="A11" s="181" t="n">
        <v>2</v>
      </c>
      <c r="B11" s="182" t="n">
        <v>82</v>
      </c>
      <c r="C11" s="183" t="n">
        <v>82</v>
      </c>
      <c r="D11" s="203" t="n">
        <v>10007503437</v>
      </c>
      <c r="E11" s="195" t="s">
        <v>113</v>
      </c>
      <c r="F11" s="194" t="s">
        <v>56</v>
      </c>
      <c r="G11" s="194" t="s">
        <v>40</v>
      </c>
      <c r="H11" s="196" t="s">
        <v>41</v>
      </c>
      <c r="I11" s="187"/>
      <c r="J11" s="270" t="n">
        <f aca="false">K11*20+L11</f>
        <v>37</v>
      </c>
      <c r="K11" s="162" t="n">
        <v>1</v>
      </c>
      <c r="L11" s="163" t="n">
        <f aca="false">IFERROR(SUM(M11:AK11),K11)</f>
        <v>17</v>
      </c>
      <c r="M11" s="164" t="n">
        <f aca="false">IFERROR(VLOOKUP($B11,M$2:$AL$5,MAX($M$6:$AK$6)+2-M$6,0)*M$7,"")</f>
        <v>2</v>
      </c>
      <c r="N11" s="164" t="str">
        <f aca="false">IFERROR(VLOOKUP($B11,N$2:$AL$5,MAX($M$6:$AK$6)+2-N$6,0)*N$7,"")</f>
        <v/>
      </c>
      <c r="O11" s="164" t="str">
        <f aca="false">IFERROR(VLOOKUP($B11,O$2:$AL$5,MAX($M$6:$AK$6)+2-O$6,0)*O$7,"")</f>
        <v/>
      </c>
      <c r="P11" s="164" t="n">
        <f aca="false">IFERROR(VLOOKUP($B11,P$2:$AL$5,MAX($M$6:$AK$6)+2-P$6,0)*P$7,"")</f>
        <v>5</v>
      </c>
      <c r="Q11" s="164" t="n">
        <f aca="false">IFERROR(VLOOKUP($B11,Q$2:$AL$5,MAX($M$6:$AK$6)+2-Q$6,0)*Q$7,"")</f>
        <v>3</v>
      </c>
      <c r="R11" s="164" t="n">
        <f aca="false">IFERROR(VLOOKUP($B11,R$2:$AL$5,MAX($M$6:$AK$6)+2-R$6,0)*R$7,"")</f>
        <v>3</v>
      </c>
      <c r="S11" s="164" t="n">
        <f aca="false">IFERROR(VLOOKUP($B11,S$2:$AL$5,MAX($M$6:$AK$6)+2-S$6,0)*S$7,"")</f>
        <v>1</v>
      </c>
      <c r="T11" s="164" t="n">
        <f aca="false">IFERROR(VLOOKUP($B11,T$2:$AL$5,MAX($M$6:$AK$6)+2-T$6,0)*T$7,"")</f>
        <v>3</v>
      </c>
      <c r="U11" s="164" t="str">
        <f aca="false">IFERROR(VLOOKUP($B11,U$2:$AL$5,MAX($M$6:$AK$6)+2-U$6,0)*U$7,"")</f>
        <v/>
      </c>
      <c r="V11" s="164" t="str">
        <f aca="false">IFERROR(VLOOKUP($B11,V$2:$AL$5,MAX($M$6:$AK$6)+2-V$6,0)*V$7,"")</f>
        <v/>
      </c>
      <c r="W11" s="164" t="str">
        <f aca="false">IFERROR(VLOOKUP($B11,W$2:$AL$5,MAX($M$6:$AK$6)+2-W$6,0)*W$7,"")</f>
        <v/>
      </c>
      <c r="X11" s="164" t="str">
        <f aca="false">IFERROR(VLOOKUP($B11,X$2:$AL$5,MAX($M$6:$AK$6)+2-X$6,0)*X$7,"")</f>
        <v/>
      </c>
      <c r="Y11" s="164" t="str">
        <f aca="false">IFERROR(VLOOKUP($B11,Y$2:$AL$5,MAX($M$6:$AK$6)+2-Y$6,0)*Y$7,"")</f>
        <v/>
      </c>
      <c r="Z11" s="164" t="str">
        <f aca="false">IFERROR(VLOOKUP($B11,Z$2:$AL$5,MAX($M$6:$AK$6)+2-Z$6,0)*Z$7,"")</f>
        <v/>
      </c>
      <c r="AA11" s="164" t="str">
        <f aca="false">IFERROR(VLOOKUP($B11,AA$2:$AL$5,MAX($M$6:$AK$6)+2-AA$6,0)*AA$7,"")</f>
        <v/>
      </c>
      <c r="AB11" s="164" t="str">
        <f aca="false">IFERROR(VLOOKUP($B11,AB$2:$AL$5,MAX($M$6:$AK$6)+2-AB$6,0)*AB$7,"")</f>
        <v/>
      </c>
      <c r="AC11" s="164" t="str">
        <f aca="false">IFERROR(VLOOKUP($B11,AC$2:$AL$5,MAX($M$6:$AK$6)+2-AC$6,0)*AC$7,"")</f>
        <v/>
      </c>
      <c r="AD11" s="164" t="str">
        <f aca="false">IFERROR(VLOOKUP($B11,AD$2:$AL$5,MAX($M$6:$AK$6)+2-AD$6,0)*AD$7,"")</f>
        <v/>
      </c>
      <c r="AE11" s="164" t="str">
        <f aca="false">IFERROR(VLOOKUP($B11,AE$2:$AL$5,MAX($M$6:$AK$6)+2-AE$6,0)*AE$7,"")</f>
        <v/>
      </c>
      <c r="AF11" s="164" t="str">
        <f aca="false">IFERROR(VLOOKUP($B11,AF$2:$AL$5,MAX($M$6:$AK$6)+2-AF$6,0)*AF$7,"")</f>
        <v/>
      </c>
      <c r="AG11" s="164" t="str">
        <f aca="false">IFERROR(VLOOKUP($B11,AG$2:$AL$5,MAX($M$6:$AK$6)+2-AG$6,0)*AG$7,"")</f>
        <v/>
      </c>
      <c r="AH11" s="164" t="str">
        <f aca="false">IFERROR(VLOOKUP($B11,AH$2:$AL$5,MAX($M$6:$AK$6)+2-AH$6,0)*AH$7,"")</f>
        <v/>
      </c>
      <c r="AI11" s="164" t="str">
        <f aca="false">IFERROR(VLOOKUP($B11,AI$2:$AL$5,MAX($M$6:$AK$6)+2-AI$6,0)*AI$7,"")</f>
        <v/>
      </c>
      <c r="AJ11" s="164" t="str">
        <f aca="false">IFERROR(VLOOKUP($B11,AJ$2:$AL$5,MAX($M$6:$AK$6)+2-AJ$6,0)*AJ$7,"")</f>
        <v/>
      </c>
      <c r="AK11" s="164" t="str">
        <f aca="false">IFERROR(VLOOKUP($B11,AK$2:$AL$5,MAX($M$6:$AK$6)+2-AK$6,0)*AK$7,"")</f>
        <v/>
      </c>
    </row>
    <row r="12" customFormat="false" ht="16" hidden="false" customHeight="false" outlineLevel="0" collapsed="false">
      <c r="A12" s="173" t="n">
        <v>3</v>
      </c>
      <c r="B12" s="174" t="n">
        <v>22</v>
      </c>
      <c r="C12" s="175" t="n">
        <v>133</v>
      </c>
      <c r="D12" s="289" t="n">
        <v>10025264440</v>
      </c>
      <c r="E12" s="198" t="s">
        <v>95</v>
      </c>
      <c r="F12" s="198" t="s">
        <v>96</v>
      </c>
      <c r="G12" s="198" t="s">
        <v>97</v>
      </c>
      <c r="H12" s="177" t="s">
        <v>98</v>
      </c>
      <c r="I12" s="179"/>
      <c r="J12" s="255" t="n">
        <f aca="false">K12*20+L12</f>
        <v>15</v>
      </c>
      <c r="K12" s="162"/>
      <c r="L12" s="163" t="n">
        <f aca="false">IFERROR(SUM(M12:AK12),K12)</f>
        <v>15</v>
      </c>
      <c r="M12" s="164" t="n">
        <f aca="false">IFERROR(VLOOKUP($B12,M$2:$AL$5,MAX($M$6:$AK$6)+2-M$6,0)*M$7,"")</f>
        <v>5</v>
      </c>
      <c r="N12" s="164" t="n">
        <f aca="false">IFERROR(VLOOKUP($B12,N$2:$AL$5,MAX($M$6:$AK$6)+2-N$6,0)*N$7,"")</f>
        <v>1</v>
      </c>
      <c r="O12" s="164" t="str">
        <f aca="false">IFERROR(VLOOKUP($B12,O$2:$AL$5,MAX($M$6:$AK$6)+2-O$6,0)*O$7,"")</f>
        <v/>
      </c>
      <c r="P12" s="164" t="n">
        <f aca="false">IFERROR(VLOOKUP($B12,P$2:$AL$5,MAX($M$6:$AK$6)+2-P$6,0)*P$7,"")</f>
        <v>1</v>
      </c>
      <c r="Q12" s="164" t="str">
        <f aca="false">IFERROR(VLOOKUP($B12,Q$2:$AL$5,MAX($M$6:$AK$6)+2-Q$6,0)*Q$7,"")</f>
        <v/>
      </c>
      <c r="R12" s="164" t="str">
        <f aca="false">IFERROR(VLOOKUP($B12,R$2:$AL$5,MAX($M$6:$AK$6)+2-R$6,0)*R$7,"")</f>
        <v/>
      </c>
      <c r="S12" s="164" t="str">
        <f aca="false">IFERROR(VLOOKUP($B12,S$2:$AL$5,MAX($M$6:$AK$6)+2-S$6,0)*S$7,"")</f>
        <v/>
      </c>
      <c r="T12" s="164" t="n">
        <f aca="false">IFERROR(VLOOKUP($B12,T$2:$AL$5,MAX($M$6:$AK$6)+2-T$6,0)*T$7,"")</f>
        <v>2</v>
      </c>
      <c r="U12" s="164" t="str">
        <f aca="false">IFERROR(VLOOKUP($B12,U$2:$AL$5,MAX($M$6:$AK$6)+2-U$6,0)*U$7,"")</f>
        <v/>
      </c>
      <c r="V12" s="164" t="n">
        <f aca="false">IFERROR(VLOOKUP($B12,V$2:$AL$5,MAX($M$6:$AK$6)+2-V$6,0)*V$7,"")</f>
        <v>6</v>
      </c>
      <c r="W12" s="164" t="str">
        <f aca="false">IFERROR(VLOOKUP($B12,W$2:$AL$5,MAX($M$6:$AK$6)+2-W$6,0)*W$7,"")</f>
        <v/>
      </c>
      <c r="X12" s="164" t="str">
        <f aca="false">IFERROR(VLOOKUP($B12,X$2:$AL$5,MAX($M$6:$AK$6)+2-X$6,0)*X$7,"")</f>
        <v/>
      </c>
      <c r="Y12" s="164" t="str">
        <f aca="false">IFERROR(VLOOKUP($B12,Y$2:$AL$5,MAX($M$6:$AK$6)+2-Y$6,0)*Y$7,"")</f>
        <v/>
      </c>
      <c r="Z12" s="164" t="str">
        <f aca="false">IFERROR(VLOOKUP($B12,Z$2:$AL$5,MAX($M$6:$AK$6)+2-Z$6,0)*Z$7,"")</f>
        <v/>
      </c>
      <c r="AA12" s="164" t="str">
        <f aca="false">IFERROR(VLOOKUP($B12,AA$2:$AL$5,MAX($M$6:$AK$6)+2-AA$6,0)*AA$7,"")</f>
        <v/>
      </c>
      <c r="AB12" s="164" t="str">
        <f aca="false">IFERROR(VLOOKUP($B12,AB$2:$AL$5,MAX($M$6:$AK$6)+2-AB$6,0)*AB$7,"")</f>
        <v/>
      </c>
      <c r="AC12" s="164" t="str">
        <f aca="false">IFERROR(VLOOKUP($B12,AC$2:$AL$5,MAX($M$6:$AK$6)+2-AC$6,0)*AC$7,"")</f>
        <v/>
      </c>
      <c r="AD12" s="164" t="str">
        <f aca="false">IFERROR(VLOOKUP($B12,AD$2:$AL$5,MAX($M$6:$AK$6)+2-AD$6,0)*AD$7,"")</f>
        <v/>
      </c>
      <c r="AE12" s="164" t="str">
        <f aca="false">IFERROR(VLOOKUP($B12,AE$2:$AL$5,MAX($M$6:$AK$6)+2-AE$6,0)*AE$7,"")</f>
        <v/>
      </c>
      <c r="AF12" s="164" t="str">
        <f aca="false">IFERROR(VLOOKUP($B12,AF$2:$AL$5,MAX($M$6:$AK$6)+2-AF$6,0)*AF$7,"")</f>
        <v/>
      </c>
      <c r="AG12" s="164" t="str">
        <f aca="false">IFERROR(VLOOKUP($B12,AG$2:$AL$5,MAX($M$6:$AK$6)+2-AG$6,0)*AG$7,"")</f>
        <v/>
      </c>
      <c r="AH12" s="164" t="str">
        <f aca="false">IFERROR(VLOOKUP($B12,AH$2:$AL$5,MAX($M$6:$AK$6)+2-AH$6,0)*AH$7,"")</f>
        <v/>
      </c>
      <c r="AI12" s="164" t="str">
        <f aca="false">IFERROR(VLOOKUP($B12,AI$2:$AL$5,MAX($M$6:$AK$6)+2-AI$6,0)*AI$7,"")</f>
        <v/>
      </c>
      <c r="AJ12" s="164" t="str">
        <f aca="false">IFERROR(VLOOKUP($B12,AJ$2:$AL$5,MAX($M$6:$AK$6)+2-AJ$6,0)*AJ$7,"")</f>
        <v/>
      </c>
      <c r="AK12" s="164" t="str">
        <f aca="false">IFERROR(VLOOKUP($B12,AK$2:$AL$5,MAX($M$6:$AK$6)+2-AK$6,0)*AK$7,"")</f>
        <v/>
      </c>
    </row>
    <row r="13" customFormat="false" ht="17" hidden="false" customHeight="false" outlineLevel="0" collapsed="false">
      <c r="A13" s="181" t="n">
        <v>3</v>
      </c>
      <c r="B13" s="182" t="n">
        <v>22</v>
      </c>
      <c r="C13" s="290" t="n">
        <v>135</v>
      </c>
      <c r="D13" s="291" t="n">
        <v>10023470849</v>
      </c>
      <c r="E13" s="196" t="s">
        <v>109</v>
      </c>
      <c r="F13" s="196" t="s">
        <v>110</v>
      </c>
      <c r="G13" s="196" t="s">
        <v>111</v>
      </c>
      <c r="H13" s="196" t="s">
        <v>112</v>
      </c>
      <c r="I13" s="187"/>
      <c r="J13" s="270" t="n">
        <f aca="false">K13*20+L13</f>
        <v>15</v>
      </c>
      <c r="K13" s="162"/>
      <c r="L13" s="163" t="n">
        <f aca="false">IFERROR(SUM(M13:AK13),K13)</f>
        <v>15</v>
      </c>
      <c r="M13" s="164" t="n">
        <f aca="false">IFERROR(VLOOKUP($B13,M$2:$AL$5,MAX($M$6:$AK$6)+2-M$6,0)*M$7,"")</f>
        <v>5</v>
      </c>
      <c r="N13" s="164" t="n">
        <f aca="false">IFERROR(VLOOKUP($B13,N$2:$AL$5,MAX($M$6:$AK$6)+2-N$6,0)*N$7,"")</f>
        <v>1</v>
      </c>
      <c r="O13" s="164" t="str">
        <f aca="false">IFERROR(VLOOKUP($B13,O$2:$AL$5,MAX($M$6:$AK$6)+2-O$6,0)*O$7,"")</f>
        <v/>
      </c>
      <c r="P13" s="164" t="n">
        <f aca="false">IFERROR(VLOOKUP($B13,P$2:$AL$5,MAX($M$6:$AK$6)+2-P$6,0)*P$7,"")</f>
        <v>1</v>
      </c>
      <c r="Q13" s="164" t="str">
        <f aca="false">IFERROR(VLOOKUP($B13,Q$2:$AL$5,MAX($M$6:$AK$6)+2-Q$6,0)*Q$7,"")</f>
        <v/>
      </c>
      <c r="R13" s="164" t="str">
        <f aca="false">IFERROR(VLOOKUP($B13,R$2:$AL$5,MAX($M$6:$AK$6)+2-R$6,0)*R$7,"")</f>
        <v/>
      </c>
      <c r="S13" s="164" t="str">
        <f aca="false">IFERROR(VLOOKUP($B13,S$2:$AL$5,MAX($M$6:$AK$6)+2-S$6,0)*S$7,"")</f>
        <v/>
      </c>
      <c r="T13" s="164" t="n">
        <f aca="false">IFERROR(VLOOKUP($B13,T$2:$AL$5,MAX($M$6:$AK$6)+2-T$6,0)*T$7,"")</f>
        <v>2</v>
      </c>
      <c r="U13" s="164" t="str">
        <f aca="false">IFERROR(VLOOKUP($B13,U$2:$AL$5,MAX($M$6:$AK$6)+2-U$6,0)*U$7,"")</f>
        <v/>
      </c>
      <c r="V13" s="164" t="n">
        <f aca="false">IFERROR(VLOOKUP($B13,V$2:$AL$5,MAX($M$6:$AK$6)+2-V$6,0)*V$7,"")</f>
        <v>6</v>
      </c>
      <c r="W13" s="164" t="str">
        <f aca="false">IFERROR(VLOOKUP($B13,W$2:$AL$5,MAX($M$6:$AK$6)+2-W$6,0)*W$7,"")</f>
        <v/>
      </c>
      <c r="X13" s="164" t="str">
        <f aca="false">IFERROR(VLOOKUP($B13,X$2:$AL$5,MAX($M$6:$AK$6)+2-X$6,0)*X$7,"")</f>
        <v/>
      </c>
      <c r="Y13" s="164" t="str">
        <f aca="false">IFERROR(VLOOKUP($B13,Y$2:$AL$5,MAX($M$6:$AK$6)+2-Y$6,0)*Y$7,"")</f>
        <v/>
      </c>
      <c r="Z13" s="164" t="str">
        <f aca="false">IFERROR(VLOOKUP($B13,Z$2:$AL$5,MAX($M$6:$AK$6)+2-Z$6,0)*Z$7,"")</f>
        <v/>
      </c>
      <c r="AA13" s="164" t="str">
        <f aca="false">IFERROR(VLOOKUP($B13,AA$2:$AL$5,MAX($M$6:$AK$6)+2-AA$6,0)*AA$7,"")</f>
        <v/>
      </c>
      <c r="AB13" s="164" t="str">
        <f aca="false">IFERROR(VLOOKUP($B13,AB$2:$AL$5,MAX($M$6:$AK$6)+2-AB$6,0)*AB$7,"")</f>
        <v/>
      </c>
      <c r="AC13" s="164" t="str">
        <f aca="false">IFERROR(VLOOKUP($B13,AC$2:$AL$5,MAX($M$6:$AK$6)+2-AC$6,0)*AC$7,"")</f>
        <v/>
      </c>
      <c r="AD13" s="164" t="str">
        <f aca="false">IFERROR(VLOOKUP($B13,AD$2:$AL$5,MAX($M$6:$AK$6)+2-AD$6,0)*AD$7,"")</f>
        <v/>
      </c>
      <c r="AE13" s="164" t="str">
        <f aca="false">IFERROR(VLOOKUP($B13,AE$2:$AL$5,MAX($M$6:$AK$6)+2-AE$6,0)*AE$7,"")</f>
        <v/>
      </c>
      <c r="AF13" s="164" t="str">
        <f aca="false">IFERROR(VLOOKUP($B13,AF$2:$AL$5,MAX($M$6:$AK$6)+2-AF$6,0)*AF$7,"")</f>
        <v/>
      </c>
      <c r="AG13" s="164" t="str">
        <f aca="false">IFERROR(VLOOKUP($B13,AG$2:$AL$5,MAX($M$6:$AK$6)+2-AG$6,0)*AG$7,"")</f>
        <v/>
      </c>
      <c r="AH13" s="164" t="str">
        <f aca="false">IFERROR(VLOOKUP($B13,AH$2:$AL$5,MAX($M$6:$AK$6)+2-AH$6,0)*AH$7,"")</f>
        <v/>
      </c>
      <c r="AI13" s="164" t="str">
        <f aca="false">IFERROR(VLOOKUP($B13,AI$2:$AL$5,MAX($M$6:$AK$6)+2-AI$6,0)*AI$7,"")</f>
        <v/>
      </c>
      <c r="AJ13" s="164" t="str">
        <f aca="false">IFERROR(VLOOKUP($B13,AJ$2:$AL$5,MAX($M$6:$AK$6)+2-AJ$6,0)*AJ$7,"")</f>
        <v/>
      </c>
      <c r="AK13" s="164" t="str">
        <f aca="false">IFERROR(VLOOKUP($B13,AK$2:$AL$5,MAX($M$6:$AK$6)+2-AK$6,0)*AK$7,"")</f>
        <v/>
      </c>
    </row>
    <row r="14" customFormat="false" ht="16" hidden="false" customHeight="false" outlineLevel="0" collapsed="false">
      <c r="A14" s="173" t="n">
        <v>4</v>
      </c>
      <c r="B14" s="174" t="n">
        <v>4</v>
      </c>
      <c r="C14" s="175" t="n">
        <v>140</v>
      </c>
      <c r="D14" s="292" t="n">
        <v>10006422895</v>
      </c>
      <c r="E14" s="177" t="s">
        <v>114</v>
      </c>
      <c r="F14" s="177" t="s">
        <v>115</v>
      </c>
      <c r="G14" s="177" t="s">
        <v>61</v>
      </c>
      <c r="H14" s="177" t="s">
        <v>41</v>
      </c>
      <c r="I14" s="179"/>
      <c r="J14" s="255" t="n">
        <f aca="false">K14*20+L14</f>
        <v>13</v>
      </c>
      <c r="K14" s="162"/>
      <c r="L14" s="163" t="n">
        <f aca="false">IFERROR(SUM(M14:AK14),K14)</f>
        <v>13</v>
      </c>
      <c r="M14" s="164" t="str">
        <f aca="false">IFERROR(VLOOKUP($B14,M$2:$AL$5,MAX($M$6:$AK$6)+2-M$6,0)*M$7,"")</f>
        <v/>
      </c>
      <c r="N14" s="164" t="str">
        <f aca="false">IFERROR(VLOOKUP($B14,N$2:$AL$5,MAX($M$6:$AK$6)+2-N$6,0)*N$7,"")</f>
        <v/>
      </c>
      <c r="O14" s="164" t="n">
        <f aca="false">IFERROR(VLOOKUP($B14,O$2:$AL$5,MAX($M$6:$AK$6)+2-O$6,0)*O$7,"")</f>
        <v>3</v>
      </c>
      <c r="P14" s="164" t="str">
        <f aca="false">IFERROR(VLOOKUP($B14,P$2:$AL$5,MAX($M$6:$AK$6)+2-P$6,0)*P$7,"")</f>
        <v/>
      </c>
      <c r="Q14" s="164" t="n">
        <f aca="false">IFERROR(VLOOKUP($B14,Q$2:$AL$5,MAX($M$6:$AK$6)+2-Q$6,0)*Q$7,"")</f>
        <v>1</v>
      </c>
      <c r="R14" s="164" t="str">
        <f aca="false">IFERROR(VLOOKUP($B14,R$2:$AL$5,MAX($M$6:$AK$6)+2-R$6,0)*R$7,"")</f>
        <v/>
      </c>
      <c r="S14" s="164" t="str">
        <f aca="false">IFERROR(VLOOKUP($B14,S$2:$AL$5,MAX($M$6:$AK$6)+2-S$6,0)*S$7,"")</f>
        <v/>
      </c>
      <c r="T14" s="164" t="str">
        <f aca="false">IFERROR(VLOOKUP($B14,T$2:$AL$5,MAX($M$6:$AK$6)+2-T$6,0)*T$7,"")</f>
        <v/>
      </c>
      <c r="U14" s="164" t="n">
        <f aca="false">IFERROR(VLOOKUP($B14,U$2:$AL$5,MAX($M$6:$AK$6)+2-U$6,0)*U$7,"")</f>
        <v>5</v>
      </c>
      <c r="V14" s="164" t="n">
        <f aca="false">IFERROR(VLOOKUP($B14,V$2:$AL$5,MAX($M$6:$AK$6)+2-V$6,0)*V$7,"")</f>
        <v>4</v>
      </c>
      <c r="W14" s="164" t="str">
        <f aca="false">IFERROR(VLOOKUP($B14,W$2:$AL$5,MAX($M$6:$AK$6)+2-W$6,0)*W$7,"")</f>
        <v/>
      </c>
      <c r="X14" s="164" t="str">
        <f aca="false">IFERROR(VLOOKUP($B14,X$2:$AL$5,MAX($M$6:$AK$6)+2-X$6,0)*X$7,"")</f>
        <v/>
      </c>
      <c r="Y14" s="164" t="str">
        <f aca="false">IFERROR(VLOOKUP($B14,Y$2:$AL$5,MAX($M$6:$AK$6)+2-Y$6,0)*Y$7,"")</f>
        <v/>
      </c>
      <c r="Z14" s="164" t="str">
        <f aca="false">IFERROR(VLOOKUP($B14,Z$2:$AL$5,MAX($M$6:$AK$6)+2-Z$6,0)*Z$7,"")</f>
        <v/>
      </c>
      <c r="AA14" s="164" t="str">
        <f aca="false">IFERROR(VLOOKUP($B14,AA$2:$AL$5,MAX($M$6:$AK$6)+2-AA$6,0)*AA$7,"")</f>
        <v/>
      </c>
      <c r="AB14" s="164" t="str">
        <f aca="false">IFERROR(VLOOKUP($B14,AB$2:$AL$5,MAX($M$6:$AK$6)+2-AB$6,0)*AB$7,"")</f>
        <v/>
      </c>
      <c r="AC14" s="164" t="str">
        <f aca="false">IFERROR(VLOOKUP($B14,AC$2:$AL$5,MAX($M$6:$AK$6)+2-AC$6,0)*AC$7,"")</f>
        <v/>
      </c>
      <c r="AD14" s="164" t="str">
        <f aca="false">IFERROR(VLOOKUP($B14,AD$2:$AL$5,MAX($M$6:$AK$6)+2-AD$6,0)*AD$7,"")</f>
        <v/>
      </c>
      <c r="AE14" s="164" t="str">
        <f aca="false">IFERROR(VLOOKUP($B14,AE$2:$AL$5,MAX($M$6:$AK$6)+2-AE$6,0)*AE$7,"")</f>
        <v/>
      </c>
      <c r="AF14" s="164" t="str">
        <f aca="false">IFERROR(VLOOKUP($B14,AF$2:$AL$5,MAX($M$6:$AK$6)+2-AF$6,0)*AF$7,"")</f>
        <v/>
      </c>
      <c r="AG14" s="164" t="str">
        <f aca="false">IFERROR(VLOOKUP($B14,AG$2:$AL$5,MAX($M$6:$AK$6)+2-AG$6,0)*AG$7,"")</f>
        <v/>
      </c>
      <c r="AH14" s="164" t="str">
        <f aca="false">IFERROR(VLOOKUP($B14,AH$2:$AL$5,MAX($M$6:$AK$6)+2-AH$6,0)*AH$7,"")</f>
        <v/>
      </c>
      <c r="AI14" s="164" t="str">
        <f aca="false">IFERROR(VLOOKUP($B14,AI$2:$AL$5,MAX($M$6:$AK$6)+2-AI$6,0)*AI$7,"")</f>
        <v/>
      </c>
      <c r="AJ14" s="164" t="str">
        <f aca="false">IFERROR(VLOOKUP($B14,AJ$2:$AL$5,MAX($M$6:$AK$6)+2-AJ$6,0)*AJ$7,"")</f>
        <v/>
      </c>
      <c r="AK14" s="164" t="str">
        <f aca="false">IFERROR(VLOOKUP($B14,AK$2:$AL$5,MAX($M$6:$AK$6)+2-AK$6,0)*AK$7,"")</f>
        <v/>
      </c>
    </row>
    <row r="15" customFormat="false" ht="17" hidden="false" customHeight="false" outlineLevel="0" collapsed="false">
      <c r="A15" s="181" t="n">
        <v>4</v>
      </c>
      <c r="B15" s="182" t="n">
        <v>4</v>
      </c>
      <c r="C15" s="82" t="n">
        <v>163</v>
      </c>
      <c r="D15" s="83" t="n">
        <v>10007503336</v>
      </c>
      <c r="E15" s="84" t="s">
        <v>103</v>
      </c>
      <c r="F15" s="84" t="s">
        <v>104</v>
      </c>
      <c r="G15" s="84" t="s">
        <v>105</v>
      </c>
      <c r="H15" s="85" t="s">
        <v>41</v>
      </c>
      <c r="I15" s="187"/>
      <c r="J15" s="270" t="n">
        <f aca="false">K15*20+L15</f>
        <v>13</v>
      </c>
      <c r="K15" s="162"/>
      <c r="L15" s="163" t="n">
        <f aca="false">IFERROR(SUM(M15:AK15),K15)</f>
        <v>13</v>
      </c>
      <c r="M15" s="164" t="str">
        <f aca="false">IFERROR(VLOOKUP($B15,M$2:$AL$5,MAX($M$6:$AK$6)+2-M$6,0)*M$7,"")</f>
        <v/>
      </c>
      <c r="N15" s="164" t="str">
        <f aca="false">IFERROR(VLOOKUP($B15,N$2:$AL$5,MAX($M$6:$AK$6)+2-N$6,0)*N$7,"")</f>
        <v/>
      </c>
      <c r="O15" s="164" t="n">
        <f aca="false">IFERROR(VLOOKUP($B15,O$2:$AL$5,MAX($M$6:$AK$6)+2-O$6,0)*O$7,"")</f>
        <v>3</v>
      </c>
      <c r="P15" s="164" t="str">
        <f aca="false">IFERROR(VLOOKUP($B15,P$2:$AL$5,MAX($M$6:$AK$6)+2-P$6,0)*P$7,"")</f>
        <v/>
      </c>
      <c r="Q15" s="164" t="n">
        <f aca="false">IFERROR(VLOOKUP($B15,Q$2:$AL$5,MAX($M$6:$AK$6)+2-Q$6,0)*Q$7,"")</f>
        <v>1</v>
      </c>
      <c r="R15" s="164" t="str">
        <f aca="false">IFERROR(VLOOKUP($B15,R$2:$AL$5,MAX($M$6:$AK$6)+2-R$6,0)*R$7,"")</f>
        <v/>
      </c>
      <c r="S15" s="164" t="str">
        <f aca="false">IFERROR(VLOOKUP($B15,S$2:$AL$5,MAX($M$6:$AK$6)+2-S$6,0)*S$7,"")</f>
        <v/>
      </c>
      <c r="T15" s="164" t="str">
        <f aca="false">IFERROR(VLOOKUP($B15,T$2:$AL$5,MAX($M$6:$AK$6)+2-T$6,0)*T$7,"")</f>
        <v/>
      </c>
      <c r="U15" s="164" t="n">
        <f aca="false">IFERROR(VLOOKUP($B15,U$2:$AL$5,MAX($M$6:$AK$6)+2-U$6,0)*U$7,"")</f>
        <v>5</v>
      </c>
      <c r="V15" s="164" t="n">
        <f aca="false">IFERROR(VLOOKUP($B15,V$2:$AL$5,MAX($M$6:$AK$6)+2-V$6,0)*V$7,"")</f>
        <v>4</v>
      </c>
      <c r="W15" s="164" t="str">
        <f aca="false">IFERROR(VLOOKUP($B15,W$2:$AL$5,MAX($M$6:$AK$6)+2-W$6,0)*W$7,"")</f>
        <v/>
      </c>
      <c r="X15" s="164" t="str">
        <f aca="false">IFERROR(VLOOKUP($B15,X$2:$AL$5,MAX($M$6:$AK$6)+2-X$6,0)*X$7,"")</f>
        <v/>
      </c>
      <c r="Y15" s="164" t="str">
        <f aca="false">IFERROR(VLOOKUP($B15,Y$2:$AL$5,MAX($M$6:$AK$6)+2-Y$6,0)*Y$7,"")</f>
        <v/>
      </c>
      <c r="Z15" s="164" t="str">
        <f aca="false">IFERROR(VLOOKUP($B15,Z$2:$AL$5,MAX($M$6:$AK$6)+2-Z$6,0)*Z$7,"")</f>
        <v/>
      </c>
      <c r="AA15" s="164" t="str">
        <f aca="false">IFERROR(VLOOKUP($B15,AA$2:$AL$5,MAX($M$6:$AK$6)+2-AA$6,0)*AA$7,"")</f>
        <v/>
      </c>
      <c r="AB15" s="164" t="str">
        <f aca="false">IFERROR(VLOOKUP($B15,AB$2:$AL$5,MAX($M$6:$AK$6)+2-AB$6,0)*AB$7,"")</f>
        <v/>
      </c>
      <c r="AC15" s="164" t="str">
        <f aca="false">IFERROR(VLOOKUP($B15,AC$2:$AL$5,MAX($M$6:$AK$6)+2-AC$6,0)*AC$7,"")</f>
        <v/>
      </c>
      <c r="AD15" s="164" t="str">
        <f aca="false">IFERROR(VLOOKUP($B15,AD$2:$AL$5,MAX($M$6:$AK$6)+2-AD$6,0)*AD$7,"")</f>
        <v/>
      </c>
      <c r="AE15" s="164" t="str">
        <f aca="false">IFERROR(VLOOKUP($B15,AE$2:$AL$5,MAX($M$6:$AK$6)+2-AE$6,0)*AE$7,"")</f>
        <v/>
      </c>
      <c r="AF15" s="164" t="str">
        <f aca="false">IFERROR(VLOOKUP($B15,AF$2:$AL$5,MAX($M$6:$AK$6)+2-AF$6,0)*AF$7,"")</f>
        <v/>
      </c>
      <c r="AG15" s="164" t="str">
        <f aca="false">IFERROR(VLOOKUP($B15,AG$2:$AL$5,MAX($M$6:$AK$6)+2-AG$6,0)*AG$7,"")</f>
        <v/>
      </c>
      <c r="AH15" s="164" t="str">
        <f aca="false">IFERROR(VLOOKUP($B15,AH$2:$AL$5,MAX($M$6:$AK$6)+2-AH$6,0)*AH$7,"")</f>
        <v/>
      </c>
      <c r="AI15" s="164" t="str">
        <f aca="false">IFERROR(VLOOKUP($B15,AI$2:$AL$5,MAX($M$6:$AK$6)+2-AI$6,0)*AI$7,"")</f>
        <v/>
      </c>
      <c r="AJ15" s="164" t="str">
        <f aca="false">IFERROR(VLOOKUP($B15,AJ$2:$AL$5,MAX($M$6:$AK$6)+2-AJ$6,0)*AJ$7,"")</f>
        <v/>
      </c>
      <c r="AK15" s="164" t="str">
        <f aca="false">IFERROR(VLOOKUP($B15,AK$2:$AL$5,MAX($M$6:$AK$6)+2-AK$6,0)*AK$7,"")</f>
        <v/>
      </c>
    </row>
    <row r="16" customFormat="false" ht="16" hidden="false" customHeight="false" outlineLevel="0" collapsed="false">
      <c r="A16" s="173" t="n">
        <v>5</v>
      </c>
      <c r="B16" s="174" t="n">
        <v>18</v>
      </c>
      <c r="C16" s="175" t="n">
        <v>147</v>
      </c>
      <c r="D16" s="292" t="n">
        <v>10002931606</v>
      </c>
      <c r="E16" s="177" t="s">
        <v>99</v>
      </c>
      <c r="F16" s="293" t="s">
        <v>100</v>
      </c>
      <c r="G16" s="294" t="s">
        <v>101</v>
      </c>
      <c r="H16" s="177" t="s">
        <v>102</v>
      </c>
      <c r="I16" s="179"/>
      <c r="J16" s="255" t="n">
        <f aca="false">K16*20+L16</f>
        <v>13</v>
      </c>
      <c r="K16" s="162"/>
      <c r="L16" s="163" t="n">
        <f aca="false">IFERROR(SUM(M16:AK16),K16)</f>
        <v>13</v>
      </c>
      <c r="M16" s="164" t="str">
        <f aca="false">IFERROR(VLOOKUP($B16,M$2:$AL$5,MAX($M$6:$AK$6)+2-M$6,0)*M$7,"")</f>
        <v/>
      </c>
      <c r="N16" s="164" t="n">
        <f aca="false">IFERROR(VLOOKUP($B16,N$2:$AL$5,MAX($M$6:$AK$6)+2-N$6,0)*N$7,"")</f>
        <v>2</v>
      </c>
      <c r="O16" s="164" t="n">
        <f aca="false">IFERROR(VLOOKUP($B16,O$2:$AL$5,MAX($M$6:$AK$6)+2-O$6,0)*O$7,"")</f>
        <v>2</v>
      </c>
      <c r="P16" s="164" t="str">
        <f aca="false">IFERROR(VLOOKUP($B16,P$2:$AL$5,MAX($M$6:$AK$6)+2-P$6,0)*P$7,"")</f>
        <v/>
      </c>
      <c r="Q16" s="164" t="n">
        <f aca="false">IFERROR(VLOOKUP($B16,Q$2:$AL$5,MAX($M$6:$AK$6)+2-Q$6,0)*Q$7,"")</f>
        <v>2</v>
      </c>
      <c r="R16" s="164" t="str">
        <f aca="false">IFERROR(VLOOKUP($B16,R$2:$AL$5,MAX($M$6:$AK$6)+2-R$6,0)*R$7,"")</f>
        <v/>
      </c>
      <c r="S16" s="164" t="n">
        <f aca="false">IFERROR(VLOOKUP($B16,S$2:$AL$5,MAX($M$6:$AK$6)+2-S$6,0)*S$7,"")</f>
        <v>5</v>
      </c>
      <c r="T16" s="164" t="n">
        <f aca="false">IFERROR(VLOOKUP($B16,T$2:$AL$5,MAX($M$6:$AK$6)+2-T$6,0)*T$7,"")</f>
        <v>1</v>
      </c>
      <c r="U16" s="164" t="n">
        <f aca="false">IFERROR(VLOOKUP($B16,U$2:$AL$5,MAX($M$6:$AK$6)+2-U$6,0)*U$7,"")</f>
        <v>1</v>
      </c>
      <c r="V16" s="164" t="str">
        <f aca="false">IFERROR(VLOOKUP($B16,V$2:$AL$5,MAX($M$6:$AK$6)+2-V$6,0)*V$7,"")</f>
        <v/>
      </c>
      <c r="W16" s="164" t="str">
        <f aca="false">IFERROR(VLOOKUP($B16,W$2:$AL$5,MAX($M$6:$AK$6)+2-W$6,0)*W$7,"")</f>
        <v/>
      </c>
      <c r="X16" s="164" t="str">
        <f aca="false">IFERROR(VLOOKUP($B16,X$2:$AL$5,MAX($M$6:$AK$6)+2-X$6,0)*X$7,"")</f>
        <v/>
      </c>
      <c r="Y16" s="164" t="str">
        <f aca="false">IFERROR(VLOOKUP($B16,Y$2:$AL$5,MAX($M$6:$AK$6)+2-Y$6,0)*Y$7,"")</f>
        <v/>
      </c>
      <c r="Z16" s="164" t="str">
        <f aca="false">IFERROR(VLOOKUP($B16,Z$2:$AL$5,MAX($M$6:$AK$6)+2-Z$6,0)*Z$7,"")</f>
        <v/>
      </c>
      <c r="AA16" s="164" t="str">
        <f aca="false">IFERROR(VLOOKUP($B16,AA$2:$AL$5,MAX($M$6:$AK$6)+2-AA$6,0)*AA$7,"")</f>
        <v/>
      </c>
      <c r="AB16" s="164" t="str">
        <f aca="false">IFERROR(VLOOKUP($B16,AB$2:$AL$5,MAX($M$6:$AK$6)+2-AB$6,0)*AB$7,"")</f>
        <v/>
      </c>
      <c r="AC16" s="164" t="str">
        <f aca="false">IFERROR(VLOOKUP($B16,AC$2:$AL$5,MAX($M$6:$AK$6)+2-AC$6,0)*AC$7,"")</f>
        <v/>
      </c>
      <c r="AD16" s="164" t="str">
        <f aca="false">IFERROR(VLOOKUP($B16,AD$2:$AL$5,MAX($M$6:$AK$6)+2-AD$6,0)*AD$7,"")</f>
        <v/>
      </c>
      <c r="AE16" s="164" t="str">
        <f aca="false">IFERROR(VLOOKUP($B16,AE$2:$AL$5,MAX($M$6:$AK$6)+2-AE$6,0)*AE$7,"")</f>
        <v/>
      </c>
      <c r="AF16" s="164" t="str">
        <f aca="false">IFERROR(VLOOKUP($B16,AF$2:$AL$5,MAX($M$6:$AK$6)+2-AF$6,0)*AF$7,"")</f>
        <v/>
      </c>
      <c r="AG16" s="164" t="str">
        <f aca="false">IFERROR(VLOOKUP($B16,AG$2:$AL$5,MAX($M$6:$AK$6)+2-AG$6,0)*AG$7,"")</f>
        <v/>
      </c>
      <c r="AH16" s="164" t="str">
        <f aca="false">IFERROR(VLOOKUP($B16,AH$2:$AL$5,MAX($M$6:$AK$6)+2-AH$6,0)*AH$7,"")</f>
        <v/>
      </c>
      <c r="AI16" s="164" t="str">
        <f aca="false">IFERROR(VLOOKUP($B16,AI$2:$AL$5,MAX($M$6:$AK$6)+2-AI$6,0)*AI$7,"")</f>
        <v/>
      </c>
      <c r="AJ16" s="164" t="str">
        <f aca="false">IFERROR(VLOOKUP($B16,AJ$2:$AL$5,MAX($M$6:$AK$6)+2-AJ$6,0)*AJ$7,"")</f>
        <v/>
      </c>
      <c r="AK16" s="164" t="str">
        <f aca="false">IFERROR(VLOOKUP($B16,AK$2:$AL$5,MAX($M$6:$AK$6)+2-AK$6,0)*AK$7,"")</f>
        <v/>
      </c>
    </row>
    <row r="17" customFormat="false" ht="17" hidden="false" customHeight="false" outlineLevel="0" collapsed="false">
      <c r="A17" s="181" t="n">
        <v>5</v>
      </c>
      <c r="B17" s="182" t="n">
        <v>18</v>
      </c>
      <c r="C17" s="183" t="n">
        <v>151</v>
      </c>
      <c r="D17" s="291" t="n">
        <v>10007294481</v>
      </c>
      <c r="E17" s="196" t="s">
        <v>311</v>
      </c>
      <c r="F17" s="185" t="s">
        <v>305</v>
      </c>
      <c r="G17" s="295" t="s">
        <v>101</v>
      </c>
      <c r="H17" s="196" t="s">
        <v>102</v>
      </c>
      <c r="I17" s="187"/>
      <c r="J17" s="270" t="n">
        <f aca="false">K17*20+L17</f>
        <v>13</v>
      </c>
      <c r="K17" s="162"/>
      <c r="L17" s="163" t="n">
        <f aca="false">IFERROR(SUM(M17:AK17),K17)</f>
        <v>13</v>
      </c>
      <c r="M17" s="164" t="str">
        <f aca="false">IFERROR(VLOOKUP($B17,M$2:$AL$5,MAX($M$6:$AK$6)+2-M$6,0)*M$7,"")</f>
        <v/>
      </c>
      <c r="N17" s="164" t="n">
        <f aca="false">IFERROR(VLOOKUP($B17,N$2:$AL$5,MAX($M$6:$AK$6)+2-N$6,0)*N$7,"")</f>
        <v>2</v>
      </c>
      <c r="O17" s="164" t="n">
        <f aca="false">IFERROR(VLOOKUP($B17,O$2:$AL$5,MAX($M$6:$AK$6)+2-O$6,0)*O$7,"")</f>
        <v>2</v>
      </c>
      <c r="P17" s="164" t="str">
        <f aca="false">IFERROR(VLOOKUP($B17,P$2:$AL$5,MAX($M$6:$AK$6)+2-P$6,0)*P$7,"")</f>
        <v/>
      </c>
      <c r="Q17" s="164" t="n">
        <f aca="false">IFERROR(VLOOKUP($B17,Q$2:$AL$5,MAX($M$6:$AK$6)+2-Q$6,0)*Q$7,"")</f>
        <v>2</v>
      </c>
      <c r="R17" s="164" t="str">
        <f aca="false">IFERROR(VLOOKUP($B17,R$2:$AL$5,MAX($M$6:$AK$6)+2-R$6,0)*R$7,"")</f>
        <v/>
      </c>
      <c r="S17" s="164" t="n">
        <f aca="false">IFERROR(VLOOKUP($B17,S$2:$AL$5,MAX($M$6:$AK$6)+2-S$6,0)*S$7,"")</f>
        <v>5</v>
      </c>
      <c r="T17" s="164" t="n">
        <f aca="false">IFERROR(VLOOKUP($B17,T$2:$AL$5,MAX($M$6:$AK$6)+2-T$6,0)*T$7,"")</f>
        <v>1</v>
      </c>
      <c r="U17" s="164" t="n">
        <f aca="false">IFERROR(VLOOKUP($B17,U$2:$AL$5,MAX($M$6:$AK$6)+2-U$6,0)*U$7,"")</f>
        <v>1</v>
      </c>
      <c r="V17" s="164" t="str">
        <f aca="false">IFERROR(VLOOKUP($B17,V$2:$AL$5,MAX($M$6:$AK$6)+2-V$6,0)*V$7,"")</f>
        <v/>
      </c>
      <c r="W17" s="164" t="str">
        <f aca="false">IFERROR(VLOOKUP($B17,W$2:$AL$5,MAX($M$6:$AK$6)+2-W$6,0)*W$7,"")</f>
        <v/>
      </c>
      <c r="X17" s="164" t="str">
        <f aca="false">IFERROR(VLOOKUP($B17,X$2:$AL$5,MAX($M$6:$AK$6)+2-X$6,0)*X$7,"")</f>
        <v/>
      </c>
      <c r="Y17" s="164" t="str">
        <f aca="false">IFERROR(VLOOKUP($B17,Y$2:$AL$5,MAX($M$6:$AK$6)+2-Y$6,0)*Y$7,"")</f>
        <v/>
      </c>
      <c r="Z17" s="164" t="str">
        <f aca="false">IFERROR(VLOOKUP($B17,Z$2:$AL$5,MAX($M$6:$AK$6)+2-Z$6,0)*Z$7,"")</f>
        <v/>
      </c>
      <c r="AA17" s="164" t="str">
        <f aca="false">IFERROR(VLOOKUP($B17,AA$2:$AL$5,MAX($M$6:$AK$6)+2-AA$6,0)*AA$7,"")</f>
        <v/>
      </c>
      <c r="AB17" s="164" t="str">
        <f aca="false">IFERROR(VLOOKUP($B17,AB$2:$AL$5,MAX($M$6:$AK$6)+2-AB$6,0)*AB$7,"")</f>
        <v/>
      </c>
      <c r="AC17" s="164" t="str">
        <f aca="false">IFERROR(VLOOKUP($B17,AC$2:$AL$5,MAX($M$6:$AK$6)+2-AC$6,0)*AC$7,"")</f>
        <v/>
      </c>
      <c r="AD17" s="164" t="str">
        <f aca="false">IFERROR(VLOOKUP($B17,AD$2:$AL$5,MAX($M$6:$AK$6)+2-AD$6,0)*AD$7,"")</f>
        <v/>
      </c>
      <c r="AE17" s="164" t="str">
        <f aca="false">IFERROR(VLOOKUP($B17,AE$2:$AL$5,MAX($M$6:$AK$6)+2-AE$6,0)*AE$7,"")</f>
        <v/>
      </c>
      <c r="AF17" s="164" t="str">
        <f aca="false">IFERROR(VLOOKUP($B17,AF$2:$AL$5,MAX($M$6:$AK$6)+2-AF$6,0)*AF$7,"")</f>
        <v/>
      </c>
      <c r="AG17" s="164" t="str">
        <f aca="false">IFERROR(VLOOKUP($B17,AG$2:$AL$5,MAX($M$6:$AK$6)+2-AG$6,0)*AG$7,"")</f>
        <v/>
      </c>
      <c r="AH17" s="164" t="str">
        <f aca="false">IFERROR(VLOOKUP($B17,AH$2:$AL$5,MAX($M$6:$AK$6)+2-AH$6,0)*AH$7,"")</f>
        <v/>
      </c>
      <c r="AI17" s="164" t="str">
        <f aca="false">IFERROR(VLOOKUP($B17,AI$2:$AL$5,MAX($M$6:$AK$6)+2-AI$6,0)*AI$7,"")</f>
        <v/>
      </c>
      <c r="AJ17" s="164" t="str">
        <f aca="false">IFERROR(VLOOKUP($B17,AJ$2:$AL$5,MAX($M$6:$AK$6)+2-AJ$6,0)*AJ$7,"")</f>
        <v/>
      </c>
      <c r="AK17" s="164" t="str">
        <f aca="false">IFERROR(VLOOKUP($B17,AK$2:$AL$5,MAX($M$6:$AK$6)+2-AK$6,0)*AK$7,"")</f>
        <v/>
      </c>
    </row>
    <row r="18" customFormat="false" ht="16" hidden="false" customHeight="false" outlineLevel="0" collapsed="false">
      <c r="A18" s="173" t="n">
        <v>6</v>
      </c>
      <c r="B18" s="174" t="n">
        <v>8</v>
      </c>
      <c r="C18" s="175" t="n">
        <v>138</v>
      </c>
      <c r="D18" s="292" t="n">
        <v>10015508866</v>
      </c>
      <c r="E18" s="177" t="s">
        <v>91</v>
      </c>
      <c r="F18" s="293" t="s">
        <v>92</v>
      </c>
      <c r="G18" s="177" t="s">
        <v>81</v>
      </c>
      <c r="H18" s="177" t="s">
        <v>82</v>
      </c>
      <c r="I18" s="179"/>
      <c r="J18" s="255" t="n">
        <f aca="false">K18*20+L18</f>
        <v>9</v>
      </c>
      <c r="K18" s="162"/>
      <c r="L18" s="163" t="n">
        <f aca="false">IFERROR(SUM(M18:AK18),K18)</f>
        <v>9</v>
      </c>
      <c r="M18" s="164" t="str">
        <f aca="false">IFERROR(VLOOKUP($B18,M$2:$AL$5,MAX($M$6:$AK$6)+2-M$6,0)*M$7,"")</f>
        <v/>
      </c>
      <c r="N18" s="164" t="n">
        <f aca="false">IFERROR(VLOOKUP($B18,N$2:$AL$5,MAX($M$6:$AK$6)+2-N$6,0)*N$7,"")</f>
        <v>3</v>
      </c>
      <c r="O18" s="164" t="n">
        <f aca="false">IFERROR(VLOOKUP($B18,O$2:$AL$5,MAX($M$6:$AK$6)+2-O$6,0)*O$7,"")</f>
        <v>5</v>
      </c>
      <c r="P18" s="164" t="str">
        <f aca="false">IFERROR(VLOOKUP($B18,P$2:$AL$5,MAX($M$6:$AK$6)+2-P$6,0)*P$7,"")</f>
        <v/>
      </c>
      <c r="Q18" s="164" t="str">
        <f aca="false">IFERROR(VLOOKUP($B18,Q$2:$AL$5,MAX($M$6:$AK$6)+2-Q$6,0)*Q$7,"")</f>
        <v/>
      </c>
      <c r="R18" s="164" t="n">
        <f aca="false">IFERROR(VLOOKUP($B18,R$2:$AL$5,MAX($M$6:$AK$6)+2-R$6,0)*R$7,"")</f>
        <v>1</v>
      </c>
      <c r="S18" s="164" t="str">
        <f aca="false">IFERROR(VLOOKUP($B18,S$2:$AL$5,MAX($M$6:$AK$6)+2-S$6,0)*S$7,"")</f>
        <v/>
      </c>
      <c r="T18" s="164" t="str">
        <f aca="false">IFERROR(VLOOKUP($B18,T$2:$AL$5,MAX($M$6:$AK$6)+2-T$6,0)*T$7,"")</f>
        <v/>
      </c>
      <c r="U18" s="164" t="str">
        <f aca="false">IFERROR(VLOOKUP($B18,U$2:$AL$5,MAX($M$6:$AK$6)+2-U$6,0)*U$7,"")</f>
        <v/>
      </c>
      <c r="V18" s="164" t="str">
        <f aca="false">IFERROR(VLOOKUP($B18,V$2:$AL$5,MAX($M$6:$AK$6)+2-V$6,0)*V$7,"")</f>
        <v/>
      </c>
      <c r="W18" s="164" t="str">
        <f aca="false">IFERROR(VLOOKUP($B18,W$2:$AL$5,MAX($M$6:$AK$6)+2-W$6,0)*W$7,"")</f>
        <v/>
      </c>
      <c r="X18" s="164" t="str">
        <f aca="false">IFERROR(VLOOKUP($B18,X$2:$AL$5,MAX($M$6:$AK$6)+2-X$6,0)*X$7,"")</f>
        <v/>
      </c>
      <c r="Y18" s="164" t="str">
        <f aca="false">IFERROR(VLOOKUP($B18,Y$2:$AL$5,MAX($M$6:$AK$6)+2-Y$6,0)*Y$7,"")</f>
        <v/>
      </c>
      <c r="Z18" s="164" t="str">
        <f aca="false">IFERROR(VLOOKUP($B18,Z$2:$AL$5,MAX($M$6:$AK$6)+2-Z$6,0)*Z$7,"")</f>
        <v/>
      </c>
      <c r="AA18" s="164" t="str">
        <f aca="false">IFERROR(VLOOKUP($B18,AA$2:$AL$5,MAX($M$6:$AK$6)+2-AA$6,0)*AA$7,"")</f>
        <v/>
      </c>
      <c r="AB18" s="164" t="str">
        <f aca="false">IFERROR(VLOOKUP($B18,AB$2:$AL$5,MAX($M$6:$AK$6)+2-AB$6,0)*AB$7,"")</f>
        <v/>
      </c>
      <c r="AC18" s="164" t="str">
        <f aca="false">IFERROR(VLOOKUP($B18,AC$2:$AL$5,MAX($M$6:$AK$6)+2-AC$6,0)*AC$7,"")</f>
        <v/>
      </c>
      <c r="AD18" s="164" t="str">
        <f aca="false">IFERROR(VLOOKUP($B18,AD$2:$AL$5,MAX($M$6:$AK$6)+2-AD$6,0)*AD$7,"")</f>
        <v/>
      </c>
      <c r="AE18" s="164" t="str">
        <f aca="false">IFERROR(VLOOKUP($B18,AE$2:$AL$5,MAX($M$6:$AK$6)+2-AE$6,0)*AE$7,"")</f>
        <v/>
      </c>
      <c r="AF18" s="164" t="str">
        <f aca="false">IFERROR(VLOOKUP($B18,AF$2:$AL$5,MAX($M$6:$AK$6)+2-AF$6,0)*AF$7,"")</f>
        <v/>
      </c>
      <c r="AG18" s="164" t="str">
        <f aca="false">IFERROR(VLOOKUP($B18,AG$2:$AL$5,MAX($M$6:$AK$6)+2-AG$6,0)*AG$7,"")</f>
        <v/>
      </c>
      <c r="AH18" s="164" t="str">
        <f aca="false">IFERROR(VLOOKUP($B18,AH$2:$AL$5,MAX($M$6:$AK$6)+2-AH$6,0)*AH$7,"")</f>
        <v/>
      </c>
      <c r="AI18" s="164" t="str">
        <f aca="false">IFERROR(VLOOKUP($B18,AI$2:$AL$5,MAX($M$6:$AK$6)+2-AI$6,0)*AI$7,"")</f>
        <v/>
      </c>
      <c r="AJ18" s="164" t="str">
        <f aca="false">IFERROR(VLOOKUP($B18,AJ$2:$AL$5,MAX($M$6:$AK$6)+2-AJ$6,0)*AJ$7,"")</f>
        <v/>
      </c>
      <c r="AK18" s="164" t="str">
        <f aca="false">IFERROR(VLOOKUP($B18,AK$2:$AL$5,MAX($M$6:$AK$6)+2-AK$6,0)*AK$7,"")</f>
        <v/>
      </c>
    </row>
    <row r="19" customFormat="false" ht="17" hidden="false" customHeight="false" outlineLevel="0" collapsed="false">
      <c r="A19" s="181" t="n">
        <v>6</v>
      </c>
      <c r="B19" s="182" t="n">
        <v>8</v>
      </c>
      <c r="C19" s="183" t="n">
        <v>139</v>
      </c>
      <c r="D19" s="296" t="n">
        <v>10022783058</v>
      </c>
      <c r="E19" s="297" t="s">
        <v>79</v>
      </c>
      <c r="F19" s="297" t="s">
        <v>80</v>
      </c>
      <c r="G19" s="297" t="s">
        <v>81</v>
      </c>
      <c r="H19" s="196" t="s">
        <v>82</v>
      </c>
      <c r="I19" s="187"/>
      <c r="J19" s="270" t="n">
        <f aca="false">K19*20+L19</f>
        <v>9</v>
      </c>
      <c r="K19" s="162"/>
      <c r="L19" s="163" t="n">
        <f aca="false">IFERROR(SUM(M19:AK19),K19)</f>
        <v>9</v>
      </c>
      <c r="M19" s="164" t="str">
        <f aca="false">IFERROR(VLOOKUP($B19,M$2:$AL$5,MAX($M$6:$AK$6)+2-M$6,0)*M$7,"")</f>
        <v/>
      </c>
      <c r="N19" s="164" t="n">
        <f aca="false">IFERROR(VLOOKUP($B19,N$2:$AL$5,MAX($M$6:$AK$6)+2-N$6,0)*N$7,"")</f>
        <v>3</v>
      </c>
      <c r="O19" s="164" t="n">
        <f aca="false">IFERROR(VLOOKUP($B19,O$2:$AL$5,MAX($M$6:$AK$6)+2-O$6,0)*O$7,"")</f>
        <v>5</v>
      </c>
      <c r="P19" s="164" t="str">
        <f aca="false">IFERROR(VLOOKUP($B19,P$2:$AL$5,MAX($M$6:$AK$6)+2-P$6,0)*P$7,"")</f>
        <v/>
      </c>
      <c r="Q19" s="164" t="str">
        <f aca="false">IFERROR(VLOOKUP($B19,Q$2:$AL$5,MAX($M$6:$AK$6)+2-Q$6,0)*Q$7,"")</f>
        <v/>
      </c>
      <c r="R19" s="164" t="n">
        <f aca="false">IFERROR(VLOOKUP($B19,R$2:$AL$5,MAX($M$6:$AK$6)+2-R$6,0)*R$7,"")</f>
        <v>1</v>
      </c>
      <c r="S19" s="164" t="str">
        <f aca="false">IFERROR(VLOOKUP($B19,S$2:$AL$5,MAX($M$6:$AK$6)+2-S$6,0)*S$7,"")</f>
        <v/>
      </c>
      <c r="T19" s="164" t="str">
        <f aca="false">IFERROR(VLOOKUP($B19,T$2:$AL$5,MAX($M$6:$AK$6)+2-T$6,0)*T$7,"")</f>
        <v/>
      </c>
      <c r="U19" s="164" t="str">
        <f aca="false">IFERROR(VLOOKUP($B19,U$2:$AL$5,MAX($M$6:$AK$6)+2-U$6,0)*U$7,"")</f>
        <v/>
      </c>
      <c r="V19" s="164" t="str">
        <f aca="false">IFERROR(VLOOKUP($B19,V$2:$AL$5,MAX($M$6:$AK$6)+2-V$6,0)*V$7,"")</f>
        <v/>
      </c>
      <c r="W19" s="164" t="str">
        <f aca="false">IFERROR(VLOOKUP($B19,W$2:$AL$5,MAX($M$6:$AK$6)+2-W$6,0)*W$7,"")</f>
        <v/>
      </c>
      <c r="X19" s="164" t="str">
        <f aca="false">IFERROR(VLOOKUP($B19,X$2:$AL$5,MAX($M$6:$AK$6)+2-X$6,0)*X$7,"")</f>
        <v/>
      </c>
      <c r="Y19" s="164" t="str">
        <f aca="false">IFERROR(VLOOKUP($B19,Y$2:$AL$5,MAX($M$6:$AK$6)+2-Y$6,0)*Y$7,"")</f>
        <v/>
      </c>
      <c r="Z19" s="164" t="str">
        <f aca="false">IFERROR(VLOOKUP($B19,Z$2:$AL$5,MAX($M$6:$AK$6)+2-Z$6,0)*Z$7,"")</f>
        <v/>
      </c>
      <c r="AA19" s="164" t="str">
        <f aca="false">IFERROR(VLOOKUP($B19,AA$2:$AL$5,MAX($M$6:$AK$6)+2-AA$6,0)*AA$7,"")</f>
        <v/>
      </c>
      <c r="AB19" s="164" t="str">
        <f aca="false">IFERROR(VLOOKUP($B19,AB$2:$AL$5,MAX($M$6:$AK$6)+2-AB$6,0)*AB$7,"")</f>
        <v/>
      </c>
      <c r="AC19" s="164" t="str">
        <f aca="false">IFERROR(VLOOKUP($B19,AC$2:$AL$5,MAX($M$6:$AK$6)+2-AC$6,0)*AC$7,"")</f>
        <v/>
      </c>
      <c r="AD19" s="164" t="str">
        <f aca="false">IFERROR(VLOOKUP($B19,AD$2:$AL$5,MAX($M$6:$AK$6)+2-AD$6,0)*AD$7,"")</f>
        <v/>
      </c>
      <c r="AE19" s="164" t="str">
        <f aca="false">IFERROR(VLOOKUP($B19,AE$2:$AL$5,MAX($M$6:$AK$6)+2-AE$6,0)*AE$7,"")</f>
        <v/>
      </c>
      <c r="AF19" s="164" t="str">
        <f aca="false">IFERROR(VLOOKUP($B19,AF$2:$AL$5,MAX($M$6:$AK$6)+2-AF$6,0)*AF$7,"")</f>
        <v/>
      </c>
      <c r="AG19" s="164" t="str">
        <f aca="false">IFERROR(VLOOKUP($B19,AG$2:$AL$5,MAX($M$6:$AK$6)+2-AG$6,0)*AG$7,"")</f>
        <v/>
      </c>
      <c r="AH19" s="164" t="str">
        <f aca="false">IFERROR(VLOOKUP($B19,AH$2:$AL$5,MAX($M$6:$AK$6)+2-AH$6,0)*AH$7,"")</f>
        <v/>
      </c>
      <c r="AI19" s="164" t="str">
        <f aca="false">IFERROR(VLOOKUP($B19,AI$2:$AL$5,MAX($M$6:$AK$6)+2-AI$6,0)*AI$7,"")</f>
        <v/>
      </c>
      <c r="AJ19" s="164" t="str">
        <f aca="false">IFERROR(VLOOKUP($B19,AJ$2:$AL$5,MAX($M$6:$AK$6)+2-AJ$6,0)*AJ$7,"")</f>
        <v/>
      </c>
      <c r="AK19" s="164" t="str">
        <f aca="false">IFERROR(VLOOKUP($B19,AK$2:$AL$5,MAX($M$6:$AK$6)+2-AK$6,0)*AK$7,"")</f>
        <v/>
      </c>
    </row>
    <row r="20" customFormat="false" ht="16" hidden="false" customHeight="false" outlineLevel="0" collapsed="false">
      <c r="A20" s="173" t="n">
        <v>7</v>
      </c>
      <c r="B20" s="174" t="n">
        <v>21</v>
      </c>
      <c r="C20" s="175" t="n">
        <v>150</v>
      </c>
      <c r="D20" s="292" t="n">
        <v>10002419021</v>
      </c>
      <c r="E20" s="177" t="s">
        <v>133</v>
      </c>
      <c r="F20" s="293" t="s">
        <v>100</v>
      </c>
      <c r="G20" s="294" t="s">
        <v>101</v>
      </c>
      <c r="H20" s="177" t="s">
        <v>102</v>
      </c>
      <c r="I20" s="179"/>
      <c r="J20" s="255" t="n">
        <f aca="false">K20*20+L20</f>
        <v>5</v>
      </c>
      <c r="K20" s="162"/>
      <c r="L20" s="163" t="n">
        <f aca="false">IFERROR(SUM(M20:AK20),K20)</f>
        <v>5</v>
      </c>
      <c r="M20" s="164" t="n">
        <f aca="false">IFERROR(VLOOKUP($B20,M$2:$AL$5,MAX($M$6:$AK$6)+2-M$6,0)*M$7,"")</f>
        <v>1</v>
      </c>
      <c r="N20" s="164" t="str">
        <f aca="false">IFERROR(VLOOKUP($B20,N$2:$AL$5,MAX($M$6:$AK$6)+2-N$6,0)*N$7,"")</f>
        <v/>
      </c>
      <c r="O20" s="164" t="str">
        <f aca="false">IFERROR(VLOOKUP($B20,O$2:$AL$5,MAX($M$6:$AK$6)+2-O$6,0)*O$7,"")</f>
        <v/>
      </c>
      <c r="P20" s="164" t="str">
        <f aca="false">IFERROR(VLOOKUP($B20,P$2:$AL$5,MAX($M$6:$AK$6)+2-P$6,0)*P$7,"")</f>
        <v/>
      </c>
      <c r="Q20" s="164" t="str">
        <f aca="false">IFERROR(VLOOKUP($B20,Q$2:$AL$5,MAX($M$6:$AK$6)+2-Q$6,0)*Q$7,"")</f>
        <v/>
      </c>
      <c r="R20" s="164" t="n">
        <f aca="false">IFERROR(VLOOKUP($B20,R$2:$AL$5,MAX($M$6:$AK$6)+2-R$6,0)*R$7,"")</f>
        <v>2</v>
      </c>
      <c r="S20" s="164" t="str">
        <f aca="false">IFERROR(VLOOKUP($B20,S$2:$AL$5,MAX($M$6:$AK$6)+2-S$6,0)*S$7,"")</f>
        <v/>
      </c>
      <c r="T20" s="164" t="str">
        <f aca="false">IFERROR(VLOOKUP($B20,T$2:$AL$5,MAX($M$6:$AK$6)+2-T$6,0)*T$7,"")</f>
        <v/>
      </c>
      <c r="U20" s="164" t="str">
        <f aca="false">IFERROR(VLOOKUP($B20,U$2:$AL$5,MAX($M$6:$AK$6)+2-U$6,0)*U$7,"")</f>
        <v/>
      </c>
      <c r="V20" s="164" t="n">
        <f aca="false">IFERROR(VLOOKUP($B20,V$2:$AL$5,MAX($M$6:$AK$6)+2-V$6,0)*V$7,"")</f>
        <v>2</v>
      </c>
      <c r="W20" s="164" t="str">
        <f aca="false">IFERROR(VLOOKUP($B20,W$2:$AL$5,MAX($M$6:$AK$6)+2-W$6,0)*W$7,"")</f>
        <v/>
      </c>
      <c r="X20" s="164" t="str">
        <f aca="false">IFERROR(VLOOKUP($B20,X$2:$AL$5,MAX($M$6:$AK$6)+2-X$6,0)*X$7,"")</f>
        <v/>
      </c>
      <c r="Y20" s="164" t="str">
        <f aca="false">IFERROR(VLOOKUP($B20,Y$2:$AL$5,MAX($M$6:$AK$6)+2-Y$6,0)*Y$7,"")</f>
        <v/>
      </c>
      <c r="Z20" s="164" t="str">
        <f aca="false">IFERROR(VLOOKUP($B20,Z$2:$AL$5,MAX($M$6:$AK$6)+2-Z$6,0)*Z$7,"")</f>
        <v/>
      </c>
      <c r="AA20" s="164" t="str">
        <f aca="false">IFERROR(VLOOKUP($B20,AA$2:$AL$5,MAX($M$6:$AK$6)+2-AA$6,0)*AA$7,"")</f>
        <v/>
      </c>
      <c r="AB20" s="164" t="str">
        <f aca="false">IFERROR(VLOOKUP($B20,AB$2:$AL$5,MAX($M$6:$AK$6)+2-AB$6,0)*AB$7,"")</f>
        <v/>
      </c>
      <c r="AC20" s="164" t="str">
        <f aca="false">IFERROR(VLOOKUP($B20,AC$2:$AL$5,MAX($M$6:$AK$6)+2-AC$6,0)*AC$7,"")</f>
        <v/>
      </c>
      <c r="AD20" s="164" t="str">
        <f aca="false">IFERROR(VLOOKUP($B20,AD$2:$AL$5,MAX($M$6:$AK$6)+2-AD$6,0)*AD$7,"")</f>
        <v/>
      </c>
      <c r="AE20" s="164" t="str">
        <f aca="false">IFERROR(VLOOKUP($B20,AE$2:$AL$5,MAX($M$6:$AK$6)+2-AE$6,0)*AE$7,"")</f>
        <v/>
      </c>
      <c r="AF20" s="164" t="str">
        <f aca="false">IFERROR(VLOOKUP($B20,AF$2:$AL$5,MAX($M$6:$AK$6)+2-AF$6,0)*AF$7,"")</f>
        <v/>
      </c>
      <c r="AG20" s="164" t="str">
        <f aca="false">IFERROR(VLOOKUP($B20,AG$2:$AL$5,MAX($M$6:$AK$6)+2-AG$6,0)*AG$7,"")</f>
        <v/>
      </c>
      <c r="AH20" s="164" t="str">
        <f aca="false">IFERROR(VLOOKUP($B20,AH$2:$AL$5,MAX($M$6:$AK$6)+2-AH$6,0)*AH$7,"")</f>
        <v/>
      </c>
      <c r="AI20" s="164" t="str">
        <f aca="false">IFERROR(VLOOKUP($B20,AI$2:$AL$5,MAX($M$6:$AK$6)+2-AI$6,0)*AI$7,"")</f>
        <v/>
      </c>
      <c r="AJ20" s="164" t="str">
        <f aca="false">IFERROR(VLOOKUP($B20,AJ$2:$AL$5,MAX($M$6:$AK$6)+2-AJ$6,0)*AJ$7,"")</f>
        <v/>
      </c>
      <c r="AK20" s="164" t="str">
        <f aca="false">IFERROR(VLOOKUP($B20,AK$2:$AL$5,MAX($M$6:$AK$6)+2-AK$6,0)*AK$7,"")</f>
        <v/>
      </c>
    </row>
    <row r="21" customFormat="false" ht="17" hidden="false" customHeight="false" outlineLevel="0" collapsed="false">
      <c r="A21" s="181" t="n">
        <v>7</v>
      </c>
      <c r="B21" s="182" t="n">
        <v>21</v>
      </c>
      <c r="C21" s="183" t="n">
        <v>152</v>
      </c>
      <c r="D21" s="298" t="n">
        <v>10009486984</v>
      </c>
      <c r="E21" s="299" t="s">
        <v>304</v>
      </c>
      <c r="F21" s="185" t="s">
        <v>305</v>
      </c>
      <c r="G21" s="295" t="s">
        <v>101</v>
      </c>
      <c r="H21" s="196" t="s">
        <v>102</v>
      </c>
      <c r="I21" s="187"/>
      <c r="J21" s="270" t="n">
        <f aca="false">K21*20+L21</f>
        <v>5</v>
      </c>
      <c r="K21" s="162"/>
      <c r="L21" s="163" t="n">
        <f aca="false">IFERROR(SUM(M21:AK21),K21)</f>
        <v>5</v>
      </c>
      <c r="M21" s="164" t="n">
        <f aca="false">IFERROR(VLOOKUP($B21,M$2:$AL$5,MAX($M$6:$AK$6)+2-M$6,0)*M$7,"")</f>
        <v>1</v>
      </c>
      <c r="N21" s="164" t="str">
        <f aca="false">IFERROR(VLOOKUP($B21,N$2:$AL$5,MAX($M$6:$AK$6)+2-N$6,0)*N$7,"")</f>
        <v/>
      </c>
      <c r="O21" s="164" t="str">
        <f aca="false">IFERROR(VLOOKUP($B21,O$2:$AL$5,MAX($M$6:$AK$6)+2-O$6,0)*O$7,"")</f>
        <v/>
      </c>
      <c r="P21" s="164" t="str">
        <f aca="false">IFERROR(VLOOKUP($B21,P$2:$AL$5,MAX($M$6:$AK$6)+2-P$6,0)*P$7,"")</f>
        <v/>
      </c>
      <c r="Q21" s="164" t="str">
        <f aca="false">IFERROR(VLOOKUP($B21,Q$2:$AL$5,MAX($M$6:$AK$6)+2-Q$6,0)*Q$7,"")</f>
        <v/>
      </c>
      <c r="R21" s="164" t="n">
        <f aca="false">IFERROR(VLOOKUP($B21,R$2:$AL$5,MAX($M$6:$AK$6)+2-R$6,0)*R$7,"")</f>
        <v>2</v>
      </c>
      <c r="S21" s="164" t="str">
        <f aca="false">IFERROR(VLOOKUP($B21,S$2:$AL$5,MAX($M$6:$AK$6)+2-S$6,0)*S$7,"")</f>
        <v/>
      </c>
      <c r="T21" s="164" t="str">
        <f aca="false">IFERROR(VLOOKUP($B21,T$2:$AL$5,MAX($M$6:$AK$6)+2-T$6,0)*T$7,"")</f>
        <v/>
      </c>
      <c r="U21" s="164" t="str">
        <f aca="false">IFERROR(VLOOKUP($B21,U$2:$AL$5,MAX($M$6:$AK$6)+2-U$6,0)*U$7,"")</f>
        <v/>
      </c>
      <c r="V21" s="164" t="n">
        <f aca="false">IFERROR(VLOOKUP($B21,V$2:$AL$5,MAX($M$6:$AK$6)+2-V$6,0)*V$7,"")</f>
        <v>2</v>
      </c>
      <c r="W21" s="164" t="str">
        <f aca="false">IFERROR(VLOOKUP($B21,W$2:$AL$5,MAX($M$6:$AK$6)+2-W$6,0)*W$7,"")</f>
        <v/>
      </c>
      <c r="X21" s="164" t="str">
        <f aca="false">IFERROR(VLOOKUP($B21,X$2:$AL$5,MAX($M$6:$AK$6)+2-X$6,0)*X$7,"")</f>
        <v/>
      </c>
      <c r="Y21" s="164" t="str">
        <f aca="false">IFERROR(VLOOKUP($B21,Y$2:$AL$5,MAX($M$6:$AK$6)+2-Y$6,0)*Y$7,"")</f>
        <v/>
      </c>
      <c r="Z21" s="164" t="str">
        <f aca="false">IFERROR(VLOOKUP($B21,Z$2:$AL$5,MAX($M$6:$AK$6)+2-Z$6,0)*Z$7,"")</f>
        <v/>
      </c>
      <c r="AA21" s="164" t="str">
        <f aca="false">IFERROR(VLOOKUP($B21,AA$2:$AL$5,MAX($M$6:$AK$6)+2-AA$6,0)*AA$7,"")</f>
        <v/>
      </c>
      <c r="AB21" s="164" t="str">
        <f aca="false">IFERROR(VLOOKUP($B21,AB$2:$AL$5,MAX($M$6:$AK$6)+2-AB$6,0)*AB$7,"")</f>
        <v/>
      </c>
      <c r="AC21" s="164" t="str">
        <f aca="false">IFERROR(VLOOKUP($B21,AC$2:$AL$5,MAX($M$6:$AK$6)+2-AC$6,0)*AC$7,"")</f>
        <v/>
      </c>
      <c r="AD21" s="164" t="str">
        <f aca="false">IFERROR(VLOOKUP($B21,AD$2:$AL$5,MAX($M$6:$AK$6)+2-AD$6,0)*AD$7,"")</f>
        <v/>
      </c>
      <c r="AE21" s="164" t="str">
        <f aca="false">IFERROR(VLOOKUP($B21,AE$2:$AL$5,MAX($M$6:$AK$6)+2-AE$6,0)*AE$7,"")</f>
        <v/>
      </c>
      <c r="AF21" s="164" t="str">
        <f aca="false">IFERROR(VLOOKUP($B21,AF$2:$AL$5,MAX($M$6:$AK$6)+2-AF$6,0)*AF$7,"")</f>
        <v/>
      </c>
      <c r="AG21" s="164" t="str">
        <f aca="false">IFERROR(VLOOKUP($B21,AG$2:$AL$5,MAX($M$6:$AK$6)+2-AG$6,0)*AG$7,"")</f>
        <v/>
      </c>
      <c r="AH21" s="164" t="str">
        <f aca="false">IFERROR(VLOOKUP($B21,AH$2:$AL$5,MAX($M$6:$AK$6)+2-AH$6,0)*AH$7,"")</f>
        <v/>
      </c>
      <c r="AI21" s="164" t="str">
        <f aca="false">IFERROR(VLOOKUP($B21,AI$2:$AL$5,MAX($M$6:$AK$6)+2-AI$6,0)*AI$7,"")</f>
        <v/>
      </c>
      <c r="AJ21" s="164" t="str">
        <f aca="false">IFERROR(VLOOKUP($B21,AJ$2:$AL$5,MAX($M$6:$AK$6)+2-AJ$6,0)*AJ$7,"")</f>
        <v/>
      </c>
      <c r="AK21" s="164" t="str">
        <f aca="false">IFERROR(VLOOKUP($B21,AK$2:$AL$5,MAX($M$6:$AK$6)+2-AK$6,0)*AK$7,"")</f>
        <v/>
      </c>
    </row>
    <row r="22" customFormat="false" ht="16" hidden="false" customHeight="false" outlineLevel="0" collapsed="false">
      <c r="A22" s="173" t="n">
        <v>8</v>
      </c>
      <c r="B22" s="174" t="n">
        <v>16</v>
      </c>
      <c r="C22" s="300" t="n">
        <v>141</v>
      </c>
      <c r="D22" s="292" t="n">
        <v>10047303244</v>
      </c>
      <c r="E22" s="177" t="s">
        <v>137</v>
      </c>
      <c r="F22" s="177" t="s">
        <v>138</v>
      </c>
      <c r="G22" s="190" t="s">
        <v>40</v>
      </c>
      <c r="H22" s="177" t="s">
        <v>41</v>
      </c>
      <c r="I22" s="179"/>
      <c r="J22" s="255" t="n">
        <f aca="false">K22*20+L22</f>
        <v>0</v>
      </c>
      <c r="K22" s="162"/>
      <c r="L22" s="163" t="n">
        <f aca="false">IFERROR(SUM(M22:AK22),K22)</f>
        <v>0</v>
      </c>
      <c r="M22" s="164" t="str">
        <f aca="false">IFERROR(VLOOKUP($B22,M$2:$AL$5,MAX($M$6:$AK$6)+2-M$6,0)*M$7,"")</f>
        <v/>
      </c>
      <c r="N22" s="164" t="str">
        <f aca="false">IFERROR(VLOOKUP($B22,N$2:$AL$5,MAX($M$6:$AK$6)+2-N$6,0)*N$7,"")</f>
        <v/>
      </c>
      <c r="O22" s="164" t="str">
        <f aca="false">IFERROR(VLOOKUP($B22,O$2:$AL$5,MAX($M$6:$AK$6)+2-O$6,0)*O$7,"")</f>
        <v/>
      </c>
      <c r="P22" s="164" t="str">
        <f aca="false">IFERROR(VLOOKUP($B22,P$2:$AL$5,MAX($M$6:$AK$6)+2-P$6,0)*P$7,"")</f>
        <v/>
      </c>
      <c r="Q22" s="164" t="str">
        <f aca="false">IFERROR(VLOOKUP($B22,Q$2:$AL$5,MAX($M$6:$AK$6)+2-Q$6,0)*Q$7,"")</f>
        <v/>
      </c>
      <c r="R22" s="164" t="str">
        <f aca="false">IFERROR(VLOOKUP($B22,R$2:$AL$5,MAX($M$6:$AK$6)+2-R$6,0)*R$7,"")</f>
        <v/>
      </c>
      <c r="S22" s="164" t="str">
        <f aca="false">IFERROR(VLOOKUP($B22,S$2:$AL$5,MAX($M$6:$AK$6)+2-S$6,0)*S$7,"")</f>
        <v/>
      </c>
      <c r="T22" s="164" t="str">
        <f aca="false">IFERROR(VLOOKUP($B22,T$2:$AL$5,MAX($M$6:$AK$6)+2-T$6,0)*T$7,"")</f>
        <v/>
      </c>
      <c r="U22" s="164" t="str">
        <f aca="false">IFERROR(VLOOKUP($B22,U$2:$AL$5,MAX($M$6:$AK$6)+2-U$6,0)*U$7,"")</f>
        <v/>
      </c>
      <c r="V22" s="164" t="str">
        <f aca="false">IFERROR(VLOOKUP($B22,V$2:$AL$5,MAX($M$6:$AK$6)+2-V$6,0)*V$7,"")</f>
        <v/>
      </c>
      <c r="W22" s="164" t="str">
        <f aca="false">IFERROR(VLOOKUP($B22,W$2:$AL$5,MAX($M$6:$AK$6)+2-W$6,0)*W$7,"")</f>
        <v/>
      </c>
      <c r="X22" s="164" t="str">
        <f aca="false">IFERROR(VLOOKUP($B22,X$2:$AL$5,MAX($M$6:$AK$6)+2-X$6,0)*X$7,"")</f>
        <v/>
      </c>
      <c r="Y22" s="164" t="str">
        <f aca="false">IFERROR(VLOOKUP($B22,Y$2:$AL$5,MAX($M$6:$AK$6)+2-Y$6,0)*Y$7,"")</f>
        <v/>
      </c>
      <c r="Z22" s="164" t="str">
        <f aca="false">IFERROR(VLOOKUP($B22,Z$2:$AL$5,MAX($M$6:$AK$6)+2-Z$6,0)*Z$7,"")</f>
        <v/>
      </c>
      <c r="AA22" s="164" t="str">
        <f aca="false">IFERROR(VLOOKUP($B22,AA$2:$AL$5,MAX($M$6:$AK$6)+2-AA$6,0)*AA$7,"")</f>
        <v/>
      </c>
      <c r="AB22" s="164" t="str">
        <f aca="false">IFERROR(VLOOKUP($B22,AB$2:$AL$5,MAX($M$6:$AK$6)+2-AB$6,0)*AB$7,"")</f>
        <v/>
      </c>
      <c r="AC22" s="164" t="str">
        <f aca="false">IFERROR(VLOOKUP($B22,AC$2:$AL$5,MAX($M$6:$AK$6)+2-AC$6,0)*AC$7,"")</f>
        <v/>
      </c>
      <c r="AD22" s="164" t="str">
        <f aca="false">IFERROR(VLOOKUP($B22,AD$2:$AL$5,MAX($M$6:$AK$6)+2-AD$6,0)*AD$7,"")</f>
        <v/>
      </c>
      <c r="AE22" s="164" t="str">
        <f aca="false">IFERROR(VLOOKUP($B22,AE$2:$AL$5,MAX($M$6:$AK$6)+2-AE$6,0)*AE$7,"")</f>
        <v/>
      </c>
      <c r="AF22" s="164" t="str">
        <f aca="false">IFERROR(VLOOKUP($B22,AF$2:$AL$5,MAX($M$6:$AK$6)+2-AF$6,0)*AF$7,"")</f>
        <v/>
      </c>
      <c r="AG22" s="164" t="str">
        <f aca="false">IFERROR(VLOOKUP($B22,AG$2:$AL$5,MAX($M$6:$AK$6)+2-AG$6,0)*AG$7,"")</f>
        <v/>
      </c>
      <c r="AH22" s="164" t="str">
        <f aca="false">IFERROR(VLOOKUP($B22,AH$2:$AL$5,MAX($M$6:$AK$6)+2-AH$6,0)*AH$7,"")</f>
        <v/>
      </c>
      <c r="AI22" s="164" t="str">
        <f aca="false">IFERROR(VLOOKUP($B22,AI$2:$AL$5,MAX($M$6:$AK$6)+2-AI$6,0)*AI$7,"")</f>
        <v/>
      </c>
      <c r="AJ22" s="164" t="str">
        <f aca="false">IFERROR(VLOOKUP($B22,AJ$2:$AL$5,MAX($M$6:$AK$6)+2-AJ$6,0)*AJ$7,"")</f>
        <v/>
      </c>
      <c r="AK22" s="164" t="str">
        <f aca="false">IFERROR(VLOOKUP($B22,AK$2:$AL$5,MAX($M$6:$AK$6)+2-AK$6,0)*AK$7,"")</f>
        <v/>
      </c>
    </row>
    <row r="23" customFormat="false" ht="17" hidden="false" customHeight="false" outlineLevel="0" collapsed="false">
      <c r="A23" s="181" t="n">
        <v>8</v>
      </c>
      <c r="B23" s="182" t="n">
        <v>16</v>
      </c>
      <c r="C23" s="290" t="n">
        <v>144</v>
      </c>
      <c r="D23" s="291" t="n">
        <v>10047309409</v>
      </c>
      <c r="E23" s="196" t="s">
        <v>312</v>
      </c>
      <c r="F23" s="196" t="s">
        <v>313</v>
      </c>
      <c r="G23" s="196" t="s">
        <v>314</v>
      </c>
      <c r="H23" s="196" t="s">
        <v>41</v>
      </c>
      <c r="I23" s="187"/>
      <c r="J23" s="270" t="n">
        <f aca="false">K23*20+L23</f>
        <v>0</v>
      </c>
      <c r="K23" s="162"/>
      <c r="L23" s="163" t="n">
        <f aca="false">IFERROR(SUM(M23:AK23),K23)</f>
        <v>0</v>
      </c>
      <c r="M23" s="164" t="str">
        <f aca="false">IFERROR(VLOOKUP($B23,M$2:$AL$5,MAX($M$6:$AK$6)+2-M$6,0)*M$7,"")</f>
        <v/>
      </c>
      <c r="N23" s="164" t="str">
        <f aca="false">IFERROR(VLOOKUP($B23,N$2:$AL$5,MAX($M$6:$AK$6)+2-N$6,0)*N$7,"")</f>
        <v/>
      </c>
      <c r="O23" s="164" t="str">
        <f aca="false">IFERROR(VLOOKUP($B23,O$2:$AL$5,MAX($M$6:$AK$6)+2-O$6,0)*O$7,"")</f>
        <v/>
      </c>
      <c r="P23" s="164" t="str">
        <f aca="false">IFERROR(VLOOKUP($B23,P$2:$AL$5,MAX($M$6:$AK$6)+2-P$6,0)*P$7,"")</f>
        <v/>
      </c>
      <c r="Q23" s="164" t="str">
        <f aca="false">IFERROR(VLOOKUP($B23,Q$2:$AL$5,MAX($M$6:$AK$6)+2-Q$6,0)*Q$7,"")</f>
        <v/>
      </c>
      <c r="R23" s="164" t="str">
        <f aca="false">IFERROR(VLOOKUP($B23,R$2:$AL$5,MAX($M$6:$AK$6)+2-R$6,0)*R$7,"")</f>
        <v/>
      </c>
      <c r="S23" s="164" t="str">
        <f aca="false">IFERROR(VLOOKUP($B23,S$2:$AL$5,MAX($M$6:$AK$6)+2-S$6,0)*S$7,"")</f>
        <v/>
      </c>
      <c r="T23" s="164" t="str">
        <f aca="false">IFERROR(VLOOKUP($B23,T$2:$AL$5,MAX($M$6:$AK$6)+2-T$6,0)*T$7,"")</f>
        <v/>
      </c>
      <c r="U23" s="164" t="str">
        <f aca="false">IFERROR(VLOOKUP($B23,U$2:$AL$5,MAX($M$6:$AK$6)+2-U$6,0)*U$7,"")</f>
        <v/>
      </c>
      <c r="V23" s="164" t="str">
        <f aca="false">IFERROR(VLOOKUP($B23,V$2:$AL$5,MAX($M$6:$AK$6)+2-V$6,0)*V$7,"")</f>
        <v/>
      </c>
      <c r="W23" s="164" t="str">
        <f aca="false">IFERROR(VLOOKUP($B23,W$2:$AL$5,MAX($M$6:$AK$6)+2-W$6,0)*W$7,"")</f>
        <v/>
      </c>
      <c r="X23" s="164" t="str">
        <f aca="false">IFERROR(VLOOKUP($B23,X$2:$AL$5,MAX($M$6:$AK$6)+2-X$6,0)*X$7,"")</f>
        <v/>
      </c>
      <c r="Y23" s="164" t="str">
        <f aca="false">IFERROR(VLOOKUP($B23,Y$2:$AL$5,MAX($M$6:$AK$6)+2-Y$6,0)*Y$7,"")</f>
        <v/>
      </c>
      <c r="Z23" s="164" t="str">
        <f aca="false">IFERROR(VLOOKUP($B23,Z$2:$AL$5,MAX($M$6:$AK$6)+2-Z$6,0)*Z$7,"")</f>
        <v/>
      </c>
      <c r="AA23" s="164" t="str">
        <f aca="false">IFERROR(VLOOKUP($B23,AA$2:$AL$5,MAX($M$6:$AK$6)+2-AA$6,0)*AA$7,"")</f>
        <v/>
      </c>
      <c r="AB23" s="164" t="str">
        <f aca="false">IFERROR(VLOOKUP($B23,AB$2:$AL$5,MAX($M$6:$AK$6)+2-AB$6,0)*AB$7,"")</f>
        <v/>
      </c>
      <c r="AC23" s="164" t="str">
        <f aca="false">IFERROR(VLOOKUP($B23,AC$2:$AL$5,MAX($M$6:$AK$6)+2-AC$6,0)*AC$7,"")</f>
        <v/>
      </c>
      <c r="AD23" s="164" t="str">
        <f aca="false">IFERROR(VLOOKUP($B23,AD$2:$AL$5,MAX($M$6:$AK$6)+2-AD$6,0)*AD$7,"")</f>
        <v/>
      </c>
      <c r="AE23" s="164" t="str">
        <f aca="false">IFERROR(VLOOKUP($B23,AE$2:$AL$5,MAX($M$6:$AK$6)+2-AE$6,0)*AE$7,"")</f>
        <v/>
      </c>
      <c r="AF23" s="164" t="str">
        <f aca="false">IFERROR(VLOOKUP($B23,AF$2:$AL$5,MAX($M$6:$AK$6)+2-AF$6,0)*AF$7,"")</f>
        <v/>
      </c>
      <c r="AG23" s="164" t="str">
        <f aca="false">IFERROR(VLOOKUP($B23,AG$2:$AL$5,MAX($M$6:$AK$6)+2-AG$6,0)*AG$7,"")</f>
        <v/>
      </c>
      <c r="AH23" s="164" t="str">
        <f aca="false">IFERROR(VLOOKUP($B23,AH$2:$AL$5,MAX($M$6:$AK$6)+2-AH$6,0)*AH$7,"")</f>
        <v/>
      </c>
      <c r="AI23" s="164" t="str">
        <f aca="false">IFERROR(VLOOKUP($B23,AI$2:$AL$5,MAX($M$6:$AK$6)+2-AI$6,0)*AI$7,"")</f>
        <v/>
      </c>
      <c r="AJ23" s="164" t="str">
        <f aca="false">IFERROR(VLOOKUP($B23,AJ$2:$AL$5,MAX($M$6:$AK$6)+2-AJ$6,0)*AJ$7,"")</f>
        <v/>
      </c>
      <c r="AK23" s="164" t="str">
        <f aca="false">IFERROR(VLOOKUP($B23,AK$2:$AL$5,MAX($M$6:$AK$6)+2-AK$6,0)*AK$7,"")</f>
        <v/>
      </c>
    </row>
    <row r="24" customFormat="false" ht="16" hidden="false" customHeight="false" outlineLevel="0" collapsed="false">
      <c r="A24" s="173" t="n">
        <v>9</v>
      </c>
      <c r="B24" s="174" t="n">
        <v>154</v>
      </c>
      <c r="C24" s="300" t="n">
        <v>155</v>
      </c>
      <c r="D24" s="292" t="n">
        <v>10015004567</v>
      </c>
      <c r="E24" s="177" t="s">
        <v>93</v>
      </c>
      <c r="F24" s="177" t="s">
        <v>94</v>
      </c>
      <c r="G24" s="177" t="s">
        <v>77</v>
      </c>
      <c r="H24" s="177" t="s">
        <v>78</v>
      </c>
      <c r="I24" s="179"/>
      <c r="J24" s="255" t="n">
        <f aca="false">K24*20+L24</f>
        <v>-12</v>
      </c>
      <c r="K24" s="162" t="n">
        <v>-1</v>
      </c>
      <c r="L24" s="163" t="n">
        <f aca="false">IFERROR(SUM(M24:AK24),K24)</f>
        <v>8</v>
      </c>
      <c r="M24" s="164" t="n">
        <f aca="false">IFERROR(VLOOKUP($B24,M$2:$AL$5,MAX($M$6:$AK$6)+2-M$6,0)*M$7,"")</f>
        <v>3</v>
      </c>
      <c r="N24" s="164" t="str">
        <f aca="false">IFERROR(VLOOKUP($B24,N$2:$AL$5,MAX($M$6:$AK$6)+2-N$6,0)*N$7,"")</f>
        <v/>
      </c>
      <c r="O24" s="164" t="str">
        <f aca="false">IFERROR(VLOOKUP($B24,O$2:$AL$5,MAX($M$6:$AK$6)+2-O$6,0)*O$7,"")</f>
        <v/>
      </c>
      <c r="P24" s="164" t="str">
        <f aca="false">IFERROR(VLOOKUP($B24,P$2:$AL$5,MAX($M$6:$AK$6)+2-P$6,0)*P$7,"")</f>
        <v/>
      </c>
      <c r="Q24" s="164" t="str">
        <f aca="false">IFERROR(VLOOKUP($B24,Q$2:$AL$5,MAX($M$6:$AK$6)+2-Q$6,0)*Q$7,"")</f>
        <v/>
      </c>
      <c r="R24" s="164" t="str">
        <f aca="false">IFERROR(VLOOKUP($B24,R$2:$AL$5,MAX($M$6:$AK$6)+2-R$6,0)*R$7,"")</f>
        <v/>
      </c>
      <c r="S24" s="164" t="n">
        <f aca="false">IFERROR(VLOOKUP($B24,S$2:$AL$5,MAX($M$6:$AK$6)+2-S$6,0)*S$7,"")</f>
        <v>3</v>
      </c>
      <c r="T24" s="164" t="str">
        <f aca="false">IFERROR(VLOOKUP($B24,T$2:$AL$5,MAX($M$6:$AK$6)+2-T$6,0)*T$7,"")</f>
        <v/>
      </c>
      <c r="U24" s="164" t="n">
        <f aca="false">IFERROR(VLOOKUP($B24,U$2:$AL$5,MAX($M$6:$AK$6)+2-U$6,0)*U$7,"")</f>
        <v>2</v>
      </c>
      <c r="V24" s="164" t="str">
        <f aca="false">IFERROR(VLOOKUP($B24,V$2:$AL$5,MAX($M$6:$AK$6)+2-V$6,0)*V$7,"")</f>
        <v/>
      </c>
      <c r="W24" s="164" t="str">
        <f aca="false">IFERROR(VLOOKUP($B24,W$2:$AL$5,MAX($M$6:$AK$6)+2-W$6,0)*W$7,"")</f>
        <v/>
      </c>
      <c r="X24" s="164" t="str">
        <f aca="false">IFERROR(VLOOKUP($B24,X$2:$AL$5,MAX($M$6:$AK$6)+2-X$6,0)*X$7,"")</f>
        <v/>
      </c>
      <c r="Y24" s="164" t="str">
        <f aca="false">IFERROR(VLOOKUP($B24,Y$2:$AL$5,MAX($M$6:$AK$6)+2-Y$6,0)*Y$7,"")</f>
        <v/>
      </c>
      <c r="Z24" s="164" t="str">
        <f aca="false">IFERROR(VLOOKUP($B24,Z$2:$AL$5,MAX($M$6:$AK$6)+2-Z$6,0)*Z$7,"")</f>
        <v/>
      </c>
      <c r="AA24" s="164" t="str">
        <f aca="false">IFERROR(VLOOKUP($B24,AA$2:$AL$5,MAX($M$6:$AK$6)+2-AA$6,0)*AA$7,"")</f>
        <v/>
      </c>
      <c r="AB24" s="164" t="str">
        <f aca="false">IFERROR(VLOOKUP($B24,AB$2:$AL$5,MAX($M$6:$AK$6)+2-AB$6,0)*AB$7,"")</f>
        <v/>
      </c>
      <c r="AC24" s="164" t="str">
        <f aca="false">IFERROR(VLOOKUP($B24,AC$2:$AL$5,MAX($M$6:$AK$6)+2-AC$6,0)*AC$7,"")</f>
        <v/>
      </c>
      <c r="AD24" s="164" t="str">
        <f aca="false">IFERROR(VLOOKUP($B24,AD$2:$AL$5,MAX($M$6:$AK$6)+2-AD$6,0)*AD$7,"")</f>
        <v/>
      </c>
      <c r="AE24" s="164" t="str">
        <f aca="false">IFERROR(VLOOKUP($B24,AE$2:$AL$5,MAX($M$6:$AK$6)+2-AE$6,0)*AE$7,"")</f>
        <v/>
      </c>
      <c r="AF24" s="164" t="str">
        <f aca="false">IFERROR(VLOOKUP($B24,AF$2:$AL$5,MAX($M$6:$AK$6)+2-AF$6,0)*AF$7,"")</f>
        <v/>
      </c>
      <c r="AG24" s="164" t="str">
        <f aca="false">IFERROR(VLOOKUP($B24,AG$2:$AL$5,MAX($M$6:$AK$6)+2-AG$6,0)*AG$7,"")</f>
        <v/>
      </c>
      <c r="AH24" s="164" t="str">
        <f aca="false">IFERROR(VLOOKUP($B24,AH$2:$AL$5,MAX($M$6:$AK$6)+2-AH$6,0)*AH$7,"")</f>
        <v/>
      </c>
      <c r="AI24" s="164" t="str">
        <f aca="false">IFERROR(VLOOKUP($B24,AI$2:$AL$5,MAX($M$6:$AK$6)+2-AI$6,0)*AI$7,"")</f>
        <v/>
      </c>
      <c r="AJ24" s="164" t="str">
        <f aca="false">IFERROR(VLOOKUP($B24,AJ$2:$AL$5,MAX($M$6:$AK$6)+2-AJ$6,0)*AJ$7,"")</f>
        <v/>
      </c>
      <c r="AK24" s="164" t="str">
        <f aca="false">IFERROR(VLOOKUP($B24,AK$2:$AL$5,MAX($M$6:$AK$6)+2-AK$6,0)*AK$7,"")</f>
        <v/>
      </c>
    </row>
    <row r="25" customFormat="false" ht="17" hidden="false" customHeight="false" outlineLevel="0" collapsed="false">
      <c r="A25" s="181" t="n">
        <v>9</v>
      </c>
      <c r="B25" s="182" t="n">
        <v>154</v>
      </c>
      <c r="C25" s="290" t="n">
        <v>154</v>
      </c>
      <c r="D25" s="291" t="n">
        <v>10030151018</v>
      </c>
      <c r="E25" s="196" t="s">
        <v>128</v>
      </c>
      <c r="F25" s="196" t="s">
        <v>76</v>
      </c>
      <c r="G25" s="196" t="s">
        <v>77</v>
      </c>
      <c r="H25" s="196" t="s">
        <v>78</v>
      </c>
      <c r="I25" s="187"/>
      <c r="J25" s="270" t="n">
        <f aca="false">K25*20+L25</f>
        <v>-12</v>
      </c>
      <c r="K25" s="162" t="n">
        <v>-1</v>
      </c>
      <c r="L25" s="163" t="n">
        <f aca="false">IFERROR(SUM(M25:AK25),K25)</f>
        <v>8</v>
      </c>
      <c r="M25" s="164" t="n">
        <f aca="false">IFERROR(VLOOKUP($B25,M$2:$AL$5,MAX($M$6:$AK$6)+2-M$6,0)*M$7,"")</f>
        <v>3</v>
      </c>
      <c r="N25" s="164" t="str">
        <f aca="false">IFERROR(VLOOKUP($B25,N$2:$AL$5,MAX($M$6:$AK$6)+2-N$6,0)*N$7,"")</f>
        <v/>
      </c>
      <c r="O25" s="164" t="str">
        <f aca="false">IFERROR(VLOOKUP($B25,O$2:$AL$5,MAX($M$6:$AK$6)+2-O$6,0)*O$7,"")</f>
        <v/>
      </c>
      <c r="P25" s="164" t="str">
        <f aca="false">IFERROR(VLOOKUP($B25,P$2:$AL$5,MAX($M$6:$AK$6)+2-P$6,0)*P$7,"")</f>
        <v/>
      </c>
      <c r="Q25" s="164" t="str">
        <f aca="false">IFERROR(VLOOKUP($B25,Q$2:$AL$5,MAX($M$6:$AK$6)+2-Q$6,0)*Q$7,"")</f>
        <v/>
      </c>
      <c r="R25" s="164" t="str">
        <f aca="false">IFERROR(VLOOKUP($B25,R$2:$AL$5,MAX($M$6:$AK$6)+2-R$6,0)*R$7,"")</f>
        <v/>
      </c>
      <c r="S25" s="164" t="n">
        <f aca="false">IFERROR(VLOOKUP($B25,S$2:$AL$5,MAX($M$6:$AK$6)+2-S$6,0)*S$7,"")</f>
        <v>3</v>
      </c>
      <c r="T25" s="164" t="str">
        <f aca="false">IFERROR(VLOOKUP($B25,T$2:$AL$5,MAX($M$6:$AK$6)+2-T$6,0)*T$7,"")</f>
        <v/>
      </c>
      <c r="U25" s="164" t="n">
        <f aca="false">IFERROR(VLOOKUP($B25,U$2:$AL$5,MAX($M$6:$AK$6)+2-U$6,0)*U$7,"")</f>
        <v>2</v>
      </c>
      <c r="V25" s="164" t="str">
        <f aca="false">IFERROR(VLOOKUP($B25,V$2:$AL$5,MAX($M$6:$AK$6)+2-V$6,0)*V$7,"")</f>
        <v/>
      </c>
      <c r="W25" s="164" t="str">
        <f aca="false">IFERROR(VLOOKUP($B25,W$2:$AL$5,MAX($M$6:$AK$6)+2-W$6,0)*W$7,"")</f>
        <v/>
      </c>
      <c r="X25" s="164" t="str">
        <f aca="false">IFERROR(VLOOKUP($B25,X$2:$AL$5,MAX($M$6:$AK$6)+2-X$6,0)*X$7,"")</f>
        <v/>
      </c>
      <c r="Y25" s="164" t="str">
        <f aca="false">IFERROR(VLOOKUP($B25,Y$2:$AL$5,MAX($M$6:$AK$6)+2-Y$6,0)*Y$7,"")</f>
        <v/>
      </c>
      <c r="Z25" s="164" t="str">
        <f aca="false">IFERROR(VLOOKUP($B25,Z$2:$AL$5,MAX($M$6:$AK$6)+2-Z$6,0)*Z$7,"")</f>
        <v/>
      </c>
      <c r="AA25" s="164" t="str">
        <f aca="false">IFERROR(VLOOKUP($B25,AA$2:$AL$5,MAX($M$6:$AK$6)+2-AA$6,0)*AA$7,"")</f>
        <v/>
      </c>
      <c r="AB25" s="164" t="str">
        <f aca="false">IFERROR(VLOOKUP($B25,AB$2:$AL$5,MAX($M$6:$AK$6)+2-AB$6,0)*AB$7,"")</f>
        <v/>
      </c>
      <c r="AC25" s="164" t="str">
        <f aca="false">IFERROR(VLOOKUP($B25,AC$2:$AL$5,MAX($M$6:$AK$6)+2-AC$6,0)*AC$7,"")</f>
        <v/>
      </c>
      <c r="AD25" s="164" t="str">
        <f aca="false">IFERROR(VLOOKUP($B25,AD$2:$AL$5,MAX($M$6:$AK$6)+2-AD$6,0)*AD$7,"")</f>
        <v/>
      </c>
      <c r="AE25" s="164" t="str">
        <f aca="false">IFERROR(VLOOKUP($B25,AE$2:$AL$5,MAX($M$6:$AK$6)+2-AE$6,0)*AE$7,"")</f>
        <v/>
      </c>
      <c r="AF25" s="164" t="str">
        <f aca="false">IFERROR(VLOOKUP($B25,AF$2:$AL$5,MAX($M$6:$AK$6)+2-AF$6,0)*AF$7,"")</f>
        <v/>
      </c>
      <c r="AG25" s="164" t="str">
        <f aca="false">IFERROR(VLOOKUP($B25,AG$2:$AL$5,MAX($M$6:$AK$6)+2-AG$6,0)*AG$7,"")</f>
        <v/>
      </c>
      <c r="AH25" s="164" t="str">
        <f aca="false">IFERROR(VLOOKUP($B25,AH$2:$AL$5,MAX($M$6:$AK$6)+2-AH$6,0)*AH$7,"")</f>
        <v/>
      </c>
      <c r="AI25" s="164" t="str">
        <f aca="false">IFERROR(VLOOKUP($B25,AI$2:$AL$5,MAX($M$6:$AK$6)+2-AI$6,0)*AI$7,"")</f>
        <v/>
      </c>
      <c r="AJ25" s="164" t="str">
        <f aca="false">IFERROR(VLOOKUP($B25,AJ$2:$AL$5,MAX($M$6:$AK$6)+2-AJ$6,0)*AJ$7,"")</f>
        <v/>
      </c>
      <c r="AK25" s="164" t="str">
        <f aca="false">IFERROR(VLOOKUP($B25,AK$2:$AL$5,MAX($M$6:$AK$6)+2-AK$6,0)*AK$7,"")</f>
        <v/>
      </c>
    </row>
    <row r="26" customFormat="false" ht="16" hidden="false" customHeight="false" outlineLevel="0" collapsed="false">
      <c r="A26" s="173" t="n">
        <v>10</v>
      </c>
      <c r="B26" s="174" t="n">
        <v>7</v>
      </c>
      <c r="C26" s="175" t="n">
        <v>162</v>
      </c>
      <c r="D26" s="301" t="n">
        <v>10034812270</v>
      </c>
      <c r="E26" s="302" t="s">
        <v>120</v>
      </c>
      <c r="F26" s="302" t="s">
        <v>121</v>
      </c>
      <c r="G26" s="302" t="s">
        <v>122</v>
      </c>
      <c r="H26" s="177" t="s">
        <v>48</v>
      </c>
      <c r="I26" s="179"/>
      <c r="J26" s="255" t="n">
        <f aca="false">K26*20+L26</f>
        <v>-100</v>
      </c>
      <c r="K26" s="162" t="n">
        <v>-5</v>
      </c>
      <c r="L26" s="163" t="n">
        <f aca="false">IFERROR(SUM(M26:AK26),K26)</f>
        <v>0</v>
      </c>
      <c r="M26" s="164" t="str">
        <f aca="false">IFERROR(VLOOKUP($B26,M$2:$AL$5,MAX($M$6:$AK$6)+2-M$6,0)*M$7,"")</f>
        <v/>
      </c>
      <c r="N26" s="164" t="str">
        <f aca="false">IFERROR(VLOOKUP($B26,N$2:$AL$5,MAX($M$6:$AK$6)+2-N$6,0)*N$7,"")</f>
        <v/>
      </c>
      <c r="O26" s="164" t="str">
        <f aca="false">IFERROR(VLOOKUP($B26,O$2:$AL$5,MAX($M$6:$AK$6)+2-O$6,0)*O$7,"")</f>
        <v/>
      </c>
      <c r="P26" s="164" t="str">
        <f aca="false">IFERROR(VLOOKUP($B26,P$2:$AL$5,MAX($M$6:$AK$6)+2-P$6,0)*P$7,"")</f>
        <v/>
      </c>
      <c r="Q26" s="164" t="str">
        <f aca="false">IFERROR(VLOOKUP($B26,Q$2:$AL$5,MAX($M$6:$AK$6)+2-Q$6,0)*Q$7,"")</f>
        <v/>
      </c>
      <c r="R26" s="164" t="str">
        <f aca="false">IFERROR(VLOOKUP($B26,R$2:$AL$5,MAX($M$6:$AK$6)+2-R$6,0)*R$7,"")</f>
        <v/>
      </c>
      <c r="S26" s="164" t="str">
        <f aca="false">IFERROR(VLOOKUP($B26,S$2:$AL$5,MAX($M$6:$AK$6)+2-S$6,0)*S$7,"")</f>
        <v/>
      </c>
      <c r="T26" s="164" t="str">
        <f aca="false">IFERROR(VLOOKUP($B26,T$2:$AL$5,MAX($M$6:$AK$6)+2-T$6,0)*T$7,"")</f>
        <v/>
      </c>
      <c r="U26" s="164" t="str">
        <f aca="false">IFERROR(VLOOKUP($B26,U$2:$AL$5,MAX($M$6:$AK$6)+2-U$6,0)*U$7,"")</f>
        <v/>
      </c>
      <c r="V26" s="164" t="str">
        <f aca="false">IFERROR(VLOOKUP($B26,V$2:$AL$5,MAX($M$6:$AK$6)+2-V$6,0)*V$7,"")</f>
        <v/>
      </c>
      <c r="W26" s="164" t="str">
        <f aca="false">IFERROR(VLOOKUP($B26,W$2:$AL$5,MAX($M$6:$AK$6)+2-W$6,0)*W$7,"")</f>
        <v/>
      </c>
      <c r="X26" s="164" t="str">
        <f aca="false">IFERROR(VLOOKUP($B26,X$2:$AL$5,MAX($M$6:$AK$6)+2-X$6,0)*X$7,"")</f>
        <v/>
      </c>
      <c r="Y26" s="164" t="str">
        <f aca="false">IFERROR(VLOOKUP($B26,Y$2:$AL$5,MAX($M$6:$AK$6)+2-Y$6,0)*Y$7,"")</f>
        <v/>
      </c>
      <c r="Z26" s="164" t="str">
        <f aca="false">IFERROR(VLOOKUP($B26,Z$2:$AL$5,MAX($M$6:$AK$6)+2-Z$6,0)*Z$7,"")</f>
        <v/>
      </c>
      <c r="AA26" s="164" t="str">
        <f aca="false">IFERROR(VLOOKUP($B26,AA$2:$AL$5,MAX($M$6:$AK$6)+2-AA$6,0)*AA$7,"")</f>
        <v/>
      </c>
      <c r="AB26" s="164" t="str">
        <f aca="false">IFERROR(VLOOKUP($B26,AB$2:$AL$5,MAX($M$6:$AK$6)+2-AB$6,0)*AB$7,"")</f>
        <v/>
      </c>
      <c r="AC26" s="164" t="str">
        <f aca="false">IFERROR(VLOOKUP($B26,AC$2:$AL$5,MAX($M$6:$AK$6)+2-AC$6,0)*AC$7,"")</f>
        <v/>
      </c>
      <c r="AD26" s="164" t="str">
        <f aca="false">IFERROR(VLOOKUP($B26,AD$2:$AL$5,MAX($M$6:$AK$6)+2-AD$6,0)*AD$7,"")</f>
        <v/>
      </c>
      <c r="AE26" s="164" t="str">
        <f aca="false">IFERROR(VLOOKUP($B26,AE$2:$AL$5,MAX($M$6:$AK$6)+2-AE$6,0)*AE$7,"")</f>
        <v/>
      </c>
      <c r="AF26" s="164" t="str">
        <f aca="false">IFERROR(VLOOKUP($B26,AF$2:$AL$5,MAX($M$6:$AK$6)+2-AF$6,0)*AF$7,"")</f>
        <v/>
      </c>
      <c r="AG26" s="164" t="str">
        <f aca="false">IFERROR(VLOOKUP($B26,AG$2:$AL$5,MAX($M$6:$AK$6)+2-AG$6,0)*AG$7,"")</f>
        <v/>
      </c>
      <c r="AH26" s="164" t="str">
        <f aca="false">IFERROR(VLOOKUP($B26,AH$2:$AL$5,MAX($M$6:$AK$6)+2-AH$6,0)*AH$7,"")</f>
        <v/>
      </c>
      <c r="AI26" s="164" t="str">
        <f aca="false">IFERROR(VLOOKUP($B26,AI$2:$AL$5,MAX($M$6:$AK$6)+2-AI$6,0)*AI$7,"")</f>
        <v/>
      </c>
      <c r="AJ26" s="164" t="str">
        <f aca="false">IFERROR(VLOOKUP($B26,AJ$2:$AL$5,MAX($M$6:$AK$6)+2-AJ$6,0)*AJ$7,"")</f>
        <v/>
      </c>
      <c r="AK26" s="164" t="str">
        <f aca="false">IFERROR(VLOOKUP($B26,AK$2:$AL$5,MAX($M$6:$AK$6)+2-AK$6,0)*AK$7,"")</f>
        <v/>
      </c>
    </row>
    <row r="27" customFormat="false" ht="17" hidden="false" customHeight="false" outlineLevel="0" collapsed="false">
      <c r="A27" s="181" t="n">
        <v>10</v>
      </c>
      <c r="B27" s="182" t="n">
        <v>7</v>
      </c>
      <c r="C27" s="183" t="n">
        <v>161</v>
      </c>
      <c r="D27" s="303" t="n">
        <v>10055218747</v>
      </c>
      <c r="E27" s="304" t="s">
        <v>131</v>
      </c>
      <c r="F27" s="297" t="s">
        <v>132</v>
      </c>
      <c r="G27" s="297" t="s">
        <v>47</v>
      </c>
      <c r="H27" s="196" t="s">
        <v>48</v>
      </c>
      <c r="I27" s="187"/>
      <c r="J27" s="270" t="n">
        <f aca="false">K27*20+L27</f>
        <v>-100</v>
      </c>
      <c r="K27" s="162" t="n">
        <v>-5</v>
      </c>
      <c r="L27" s="163" t="n">
        <f aca="false">IFERROR(SUM(M27:AK27),K27)</f>
        <v>0</v>
      </c>
      <c r="M27" s="164" t="str">
        <f aca="false">IFERROR(VLOOKUP($B27,M$2:$AL$5,MAX($M$6:$AK$6)+2-M$6,0)*M$7,"")</f>
        <v/>
      </c>
      <c r="N27" s="164" t="str">
        <f aca="false">IFERROR(VLOOKUP($B27,N$2:$AL$5,MAX($M$6:$AK$6)+2-N$6,0)*N$7,"")</f>
        <v/>
      </c>
      <c r="O27" s="164" t="str">
        <f aca="false">IFERROR(VLOOKUP($B27,O$2:$AL$5,MAX($M$6:$AK$6)+2-O$6,0)*O$7,"")</f>
        <v/>
      </c>
      <c r="P27" s="164" t="str">
        <f aca="false">IFERROR(VLOOKUP($B27,P$2:$AL$5,MAX($M$6:$AK$6)+2-P$6,0)*P$7,"")</f>
        <v/>
      </c>
      <c r="Q27" s="164" t="str">
        <f aca="false">IFERROR(VLOOKUP($B27,Q$2:$AL$5,MAX($M$6:$AK$6)+2-Q$6,0)*Q$7,"")</f>
        <v/>
      </c>
      <c r="R27" s="164" t="str">
        <f aca="false">IFERROR(VLOOKUP($B27,R$2:$AL$5,MAX($M$6:$AK$6)+2-R$6,0)*R$7,"")</f>
        <v/>
      </c>
      <c r="S27" s="164" t="str">
        <f aca="false">IFERROR(VLOOKUP($B27,S$2:$AL$5,MAX($M$6:$AK$6)+2-S$6,0)*S$7,"")</f>
        <v/>
      </c>
      <c r="T27" s="164" t="str">
        <f aca="false">IFERROR(VLOOKUP($B27,T$2:$AL$5,MAX($M$6:$AK$6)+2-T$6,0)*T$7,"")</f>
        <v/>
      </c>
      <c r="U27" s="164" t="str">
        <f aca="false">IFERROR(VLOOKUP($B27,U$2:$AL$5,MAX($M$6:$AK$6)+2-U$6,0)*U$7,"")</f>
        <v/>
      </c>
      <c r="V27" s="164" t="str">
        <f aca="false">IFERROR(VLOOKUP($B27,V$2:$AL$5,MAX($M$6:$AK$6)+2-V$6,0)*V$7,"")</f>
        <v/>
      </c>
      <c r="W27" s="164" t="str">
        <f aca="false">IFERROR(VLOOKUP($B27,W$2:$AL$5,MAX($M$6:$AK$6)+2-W$6,0)*W$7,"")</f>
        <v/>
      </c>
      <c r="X27" s="164" t="str">
        <f aca="false">IFERROR(VLOOKUP($B27,X$2:$AL$5,MAX($M$6:$AK$6)+2-X$6,0)*X$7,"")</f>
        <v/>
      </c>
      <c r="Y27" s="164" t="str">
        <f aca="false">IFERROR(VLOOKUP($B27,Y$2:$AL$5,MAX($M$6:$AK$6)+2-Y$6,0)*Y$7,"")</f>
        <v/>
      </c>
      <c r="Z27" s="164" t="str">
        <f aca="false">IFERROR(VLOOKUP($B27,Z$2:$AL$5,MAX($M$6:$AK$6)+2-Z$6,0)*Z$7,"")</f>
        <v/>
      </c>
      <c r="AA27" s="164" t="str">
        <f aca="false">IFERROR(VLOOKUP($B27,AA$2:$AL$5,MAX($M$6:$AK$6)+2-AA$6,0)*AA$7,"")</f>
        <v/>
      </c>
      <c r="AB27" s="164" t="str">
        <f aca="false">IFERROR(VLOOKUP($B27,AB$2:$AL$5,MAX($M$6:$AK$6)+2-AB$6,0)*AB$7,"")</f>
        <v/>
      </c>
      <c r="AC27" s="164" t="str">
        <f aca="false">IFERROR(VLOOKUP($B27,AC$2:$AL$5,MAX($M$6:$AK$6)+2-AC$6,0)*AC$7,"")</f>
        <v/>
      </c>
      <c r="AD27" s="164" t="str">
        <f aca="false">IFERROR(VLOOKUP($B27,AD$2:$AL$5,MAX($M$6:$AK$6)+2-AD$6,0)*AD$7,"")</f>
        <v/>
      </c>
      <c r="AE27" s="164" t="str">
        <f aca="false">IFERROR(VLOOKUP($B27,AE$2:$AL$5,MAX($M$6:$AK$6)+2-AE$6,0)*AE$7,"")</f>
        <v/>
      </c>
      <c r="AF27" s="164" t="str">
        <f aca="false">IFERROR(VLOOKUP($B27,AF$2:$AL$5,MAX($M$6:$AK$6)+2-AF$6,0)*AF$7,"")</f>
        <v/>
      </c>
      <c r="AG27" s="164" t="str">
        <f aca="false">IFERROR(VLOOKUP($B27,AG$2:$AL$5,MAX($M$6:$AK$6)+2-AG$6,0)*AG$7,"")</f>
        <v/>
      </c>
      <c r="AH27" s="164" t="str">
        <f aca="false">IFERROR(VLOOKUP($B27,AH$2:$AL$5,MAX($M$6:$AK$6)+2-AH$6,0)*AH$7,"")</f>
        <v/>
      </c>
      <c r="AI27" s="164" t="str">
        <f aca="false">IFERROR(VLOOKUP($B27,AI$2:$AL$5,MAX($M$6:$AK$6)+2-AI$6,0)*AI$7,"")</f>
        <v/>
      </c>
      <c r="AJ27" s="164" t="str">
        <f aca="false">IFERROR(VLOOKUP($B27,AJ$2:$AL$5,MAX($M$6:$AK$6)+2-AJ$6,0)*AJ$7,"")</f>
        <v/>
      </c>
      <c r="AK27" s="164" t="str">
        <f aca="false">IFERROR(VLOOKUP($B27,AK$2:$AL$5,MAX($M$6:$AK$6)+2-AK$6,0)*AK$7,"")</f>
        <v/>
      </c>
    </row>
    <row r="28" customFormat="false" ht="16" hidden="false" customHeight="false" outlineLevel="0" collapsed="false">
      <c r="A28" s="281" t="n">
        <v>11</v>
      </c>
      <c r="B28" s="205" t="n">
        <v>19</v>
      </c>
      <c r="C28" s="206" t="n">
        <v>22</v>
      </c>
      <c r="D28" s="305" t="n">
        <v>10047330627</v>
      </c>
      <c r="E28" s="306" t="s">
        <v>308</v>
      </c>
      <c r="F28" s="306" t="s">
        <v>309</v>
      </c>
      <c r="G28" s="306" t="s">
        <v>334</v>
      </c>
      <c r="H28" s="307" t="s">
        <v>41</v>
      </c>
      <c r="I28" s="211"/>
      <c r="J28" s="287" t="n">
        <f aca="false">K28*20+L28</f>
        <v>-137</v>
      </c>
      <c r="K28" s="162" t="n">
        <v>-7</v>
      </c>
      <c r="L28" s="163" t="n">
        <f aca="false">IFERROR(SUM(M28:AK28),K28)</f>
        <v>3</v>
      </c>
      <c r="M28" s="164" t="str">
        <f aca="false">IFERROR(VLOOKUP($B28,M$2:$AL$5,MAX($M$6:$AK$6)+2-M$6,0)*M$7,"")</f>
        <v/>
      </c>
      <c r="N28" s="164" t="str">
        <f aca="false">IFERROR(VLOOKUP($B28,N$2:$AL$5,MAX($M$6:$AK$6)+2-N$6,0)*N$7,"")</f>
        <v/>
      </c>
      <c r="O28" s="164" t="str">
        <f aca="false">IFERROR(VLOOKUP($B28,O$2:$AL$5,MAX($M$6:$AK$6)+2-O$6,0)*O$7,"")</f>
        <v/>
      </c>
      <c r="P28" s="164" t="n">
        <f aca="false">IFERROR(VLOOKUP($B28,P$2:$AL$5,MAX($M$6:$AK$6)+2-P$6,0)*P$7,"")</f>
        <v>3</v>
      </c>
      <c r="Q28" s="164" t="str">
        <f aca="false">IFERROR(VLOOKUP($B28,Q$2:$AL$5,MAX($M$6:$AK$6)+2-Q$6,0)*Q$7,"")</f>
        <v/>
      </c>
      <c r="R28" s="164" t="str">
        <f aca="false">IFERROR(VLOOKUP($B28,R$2:$AL$5,MAX($M$6:$AK$6)+2-R$6,0)*R$7,"")</f>
        <v/>
      </c>
      <c r="S28" s="164" t="str">
        <f aca="false">IFERROR(VLOOKUP($B28,S$2:$AL$5,MAX($M$6:$AK$6)+2-S$6,0)*S$7,"")</f>
        <v/>
      </c>
      <c r="T28" s="164" t="str">
        <f aca="false">IFERROR(VLOOKUP($B28,T$2:$AL$5,MAX($M$6:$AK$6)+2-T$6,0)*T$7,"")</f>
        <v/>
      </c>
      <c r="U28" s="164" t="str">
        <f aca="false">IFERROR(VLOOKUP($B28,U$2:$AL$5,MAX($M$6:$AK$6)+2-U$6,0)*U$7,"")</f>
        <v/>
      </c>
      <c r="V28" s="164" t="str">
        <f aca="false">IFERROR(VLOOKUP($B28,V$2:$AL$5,MAX($M$6:$AK$6)+2-V$6,0)*V$7,"")</f>
        <v/>
      </c>
      <c r="W28" s="164" t="str">
        <f aca="false">IFERROR(VLOOKUP($B28,W$2:$AL$5,MAX($M$6:$AK$6)+2-W$6,0)*W$7,"")</f>
        <v/>
      </c>
      <c r="X28" s="164" t="str">
        <f aca="false">IFERROR(VLOOKUP($B28,X$2:$AL$5,MAX($M$6:$AK$6)+2-X$6,0)*X$7,"")</f>
        <v/>
      </c>
      <c r="Y28" s="164" t="str">
        <f aca="false">IFERROR(VLOOKUP($B28,Y$2:$AL$5,MAX($M$6:$AK$6)+2-Y$6,0)*Y$7,"")</f>
        <v/>
      </c>
      <c r="Z28" s="164" t="str">
        <f aca="false">IFERROR(VLOOKUP($B28,Z$2:$AL$5,MAX($M$6:$AK$6)+2-Z$6,0)*Z$7,"")</f>
        <v/>
      </c>
      <c r="AA28" s="164" t="str">
        <f aca="false">IFERROR(VLOOKUP($B28,AA$2:$AL$5,MAX($M$6:$AK$6)+2-AA$6,0)*AA$7,"")</f>
        <v/>
      </c>
      <c r="AB28" s="164" t="str">
        <f aca="false">IFERROR(VLOOKUP($B28,AB$2:$AL$5,MAX($M$6:$AK$6)+2-AB$6,0)*AB$7,"")</f>
        <v/>
      </c>
      <c r="AC28" s="164" t="str">
        <f aca="false">IFERROR(VLOOKUP($B28,AC$2:$AL$5,MAX($M$6:$AK$6)+2-AC$6,0)*AC$7,"")</f>
        <v/>
      </c>
      <c r="AD28" s="164" t="str">
        <f aca="false">IFERROR(VLOOKUP($B28,AD$2:$AL$5,MAX($M$6:$AK$6)+2-AD$6,0)*AD$7,"")</f>
        <v/>
      </c>
      <c r="AE28" s="164" t="str">
        <f aca="false">IFERROR(VLOOKUP($B28,AE$2:$AL$5,MAX($M$6:$AK$6)+2-AE$6,0)*AE$7,"")</f>
        <v/>
      </c>
      <c r="AF28" s="164" t="str">
        <f aca="false">IFERROR(VLOOKUP($B28,AF$2:$AL$5,MAX($M$6:$AK$6)+2-AF$6,0)*AF$7,"")</f>
        <v/>
      </c>
      <c r="AG28" s="164" t="str">
        <f aca="false">IFERROR(VLOOKUP($B28,AG$2:$AL$5,MAX($M$6:$AK$6)+2-AG$6,0)*AG$7,"")</f>
        <v/>
      </c>
      <c r="AH28" s="164" t="str">
        <f aca="false">IFERROR(VLOOKUP($B28,AH$2:$AL$5,MAX($M$6:$AK$6)+2-AH$6,0)*AH$7,"")</f>
        <v/>
      </c>
      <c r="AI28" s="164" t="str">
        <f aca="false">IFERROR(VLOOKUP($B28,AI$2:$AL$5,MAX($M$6:$AK$6)+2-AI$6,0)*AI$7,"")</f>
        <v/>
      </c>
      <c r="AJ28" s="164" t="str">
        <f aca="false">IFERROR(VLOOKUP($B28,AJ$2:$AL$5,MAX($M$6:$AK$6)+2-AJ$6,0)*AJ$7,"")</f>
        <v/>
      </c>
      <c r="AK28" s="164" t="str">
        <f aca="false">IFERROR(VLOOKUP($B28,AK$2:$AL$5,MAX($M$6:$AK$6)+2-AK$6,0)*AK$7,"")</f>
        <v/>
      </c>
    </row>
    <row r="29" customFormat="false" ht="17" hidden="false" customHeight="false" outlineLevel="0" collapsed="false">
      <c r="A29" s="256" t="n">
        <v>11</v>
      </c>
      <c r="B29" s="213" t="n">
        <v>19</v>
      </c>
      <c r="C29" s="214" t="n">
        <v>70</v>
      </c>
      <c r="D29" s="308" t="n">
        <v>10015528771</v>
      </c>
      <c r="E29" s="216" t="s">
        <v>320</v>
      </c>
      <c r="F29" s="216" t="s">
        <v>321</v>
      </c>
      <c r="G29" s="309" t="s">
        <v>334</v>
      </c>
      <c r="H29" s="216" t="s">
        <v>41</v>
      </c>
      <c r="I29" s="219"/>
      <c r="J29" s="261" t="n">
        <f aca="false">K29*20+L29</f>
        <v>-137</v>
      </c>
      <c r="K29" s="162" t="n">
        <v>-7</v>
      </c>
      <c r="L29" s="163" t="n">
        <f aca="false">IFERROR(SUM(M29:AK29),K29)</f>
        <v>3</v>
      </c>
      <c r="M29" s="164" t="str">
        <f aca="false">IFERROR(VLOOKUP($B29,M$2:$AL$5,MAX($M$6:$AK$6)+2-M$6,0)*M$7,"")</f>
        <v/>
      </c>
      <c r="N29" s="164" t="str">
        <f aca="false">IFERROR(VLOOKUP($B29,N$2:$AL$5,MAX($M$6:$AK$6)+2-N$6,0)*N$7,"")</f>
        <v/>
      </c>
      <c r="O29" s="164" t="str">
        <f aca="false">IFERROR(VLOOKUP($B29,O$2:$AL$5,MAX($M$6:$AK$6)+2-O$6,0)*O$7,"")</f>
        <v/>
      </c>
      <c r="P29" s="164" t="n">
        <f aca="false">IFERROR(VLOOKUP($B29,P$2:$AL$5,MAX($M$6:$AK$6)+2-P$6,0)*P$7,"")</f>
        <v>3</v>
      </c>
      <c r="Q29" s="164" t="str">
        <f aca="false">IFERROR(VLOOKUP($B29,Q$2:$AL$5,MAX($M$6:$AK$6)+2-Q$6,0)*Q$7,"")</f>
        <v/>
      </c>
      <c r="R29" s="164" t="str">
        <f aca="false">IFERROR(VLOOKUP($B29,R$2:$AL$5,MAX($M$6:$AK$6)+2-R$6,0)*R$7,"")</f>
        <v/>
      </c>
      <c r="S29" s="164" t="str">
        <f aca="false">IFERROR(VLOOKUP($B29,S$2:$AL$5,MAX($M$6:$AK$6)+2-S$6,0)*S$7,"")</f>
        <v/>
      </c>
      <c r="T29" s="164" t="str">
        <f aca="false">IFERROR(VLOOKUP($B29,T$2:$AL$5,MAX($M$6:$AK$6)+2-T$6,0)*T$7,"")</f>
        <v/>
      </c>
      <c r="U29" s="164" t="str">
        <f aca="false">IFERROR(VLOOKUP($B29,U$2:$AL$5,MAX($M$6:$AK$6)+2-U$6,0)*U$7,"")</f>
        <v/>
      </c>
      <c r="V29" s="164" t="str">
        <f aca="false">IFERROR(VLOOKUP($B29,V$2:$AL$5,MAX($M$6:$AK$6)+2-V$6,0)*V$7,"")</f>
        <v/>
      </c>
      <c r="W29" s="164" t="str">
        <f aca="false">IFERROR(VLOOKUP($B29,W$2:$AL$5,MAX($M$6:$AK$6)+2-W$6,0)*W$7,"")</f>
        <v/>
      </c>
      <c r="X29" s="164" t="str">
        <f aca="false">IFERROR(VLOOKUP($B29,X$2:$AL$5,MAX($M$6:$AK$6)+2-X$6,0)*X$7,"")</f>
        <v/>
      </c>
      <c r="Y29" s="164" t="str">
        <f aca="false">IFERROR(VLOOKUP($B29,Y$2:$AL$5,MAX($M$6:$AK$6)+2-Y$6,0)*Y$7,"")</f>
        <v/>
      </c>
      <c r="Z29" s="164" t="str">
        <f aca="false">IFERROR(VLOOKUP($B29,Z$2:$AL$5,MAX($M$6:$AK$6)+2-Z$6,0)*Z$7,"")</f>
        <v/>
      </c>
      <c r="AA29" s="164" t="str">
        <f aca="false">IFERROR(VLOOKUP($B29,AA$2:$AL$5,MAX($M$6:$AK$6)+2-AA$6,0)*AA$7,"")</f>
        <v/>
      </c>
      <c r="AB29" s="164" t="str">
        <f aca="false">IFERROR(VLOOKUP($B29,AB$2:$AL$5,MAX($M$6:$AK$6)+2-AB$6,0)*AB$7,"")</f>
        <v/>
      </c>
      <c r="AC29" s="164" t="str">
        <f aca="false">IFERROR(VLOOKUP($B29,AC$2:$AL$5,MAX($M$6:$AK$6)+2-AC$6,0)*AC$7,"")</f>
        <v/>
      </c>
      <c r="AD29" s="164" t="str">
        <f aca="false">IFERROR(VLOOKUP($B29,AD$2:$AL$5,MAX($M$6:$AK$6)+2-AD$6,0)*AD$7,"")</f>
        <v/>
      </c>
      <c r="AE29" s="164" t="str">
        <f aca="false">IFERROR(VLOOKUP($B29,AE$2:$AL$5,MAX($M$6:$AK$6)+2-AE$6,0)*AE$7,"")</f>
        <v/>
      </c>
      <c r="AF29" s="164" t="str">
        <f aca="false">IFERROR(VLOOKUP($B29,AF$2:$AL$5,MAX($M$6:$AK$6)+2-AF$6,0)*AF$7,"")</f>
        <v/>
      </c>
      <c r="AG29" s="164" t="str">
        <f aca="false">IFERROR(VLOOKUP($B29,AG$2:$AL$5,MAX($M$6:$AK$6)+2-AG$6,0)*AG$7,"")</f>
        <v/>
      </c>
      <c r="AH29" s="164" t="str">
        <f aca="false">IFERROR(VLOOKUP($B29,AH$2:$AL$5,MAX($M$6:$AK$6)+2-AH$6,0)*AH$7,"")</f>
        <v/>
      </c>
      <c r="AI29" s="164" t="str">
        <f aca="false">IFERROR(VLOOKUP($B29,AI$2:$AL$5,MAX($M$6:$AK$6)+2-AI$6,0)*AI$7,"")</f>
        <v/>
      </c>
      <c r="AJ29" s="164" t="str">
        <f aca="false">IFERROR(VLOOKUP($B29,AJ$2:$AL$5,MAX($M$6:$AK$6)+2-AJ$6,0)*AJ$7,"")</f>
        <v/>
      </c>
      <c r="AK29" s="164" t="str">
        <f aca="false">IFERROR(VLOOKUP($B29,AK$2:$AL$5,MAX($M$6:$AK$6)+2-AK$6,0)*AK$7,"")</f>
        <v/>
      </c>
    </row>
    <row r="30" customFormat="false" ht="16" hidden="false" customHeight="false" outlineLevel="0" collapsed="false">
      <c r="A30" s="173"/>
      <c r="B30" s="174" t="n">
        <v>13</v>
      </c>
      <c r="C30" s="175" t="n">
        <v>90</v>
      </c>
      <c r="D30" s="289" t="n">
        <v>10046331224</v>
      </c>
      <c r="E30" s="198" t="s">
        <v>129</v>
      </c>
      <c r="F30" s="198" t="s">
        <v>130</v>
      </c>
      <c r="G30" s="190" t="s">
        <v>87</v>
      </c>
      <c r="H30" s="177" t="s">
        <v>41</v>
      </c>
      <c r="I30" s="179"/>
      <c r="J30" s="255" t="s">
        <v>335</v>
      </c>
      <c r="K30" s="162" t="n">
        <v>-10</v>
      </c>
      <c r="L30" s="163" t="n">
        <f aca="false">IFERROR(SUM(M30:AK30),K30)</f>
        <v>0</v>
      </c>
      <c r="M30" s="164" t="str">
        <f aca="false">IFERROR(VLOOKUP($B30,M$2:$AL$5,MAX($M$6:$AK$6)+2-M$6,0)*M$7,"")</f>
        <v/>
      </c>
      <c r="N30" s="164" t="str">
        <f aca="false">IFERROR(VLOOKUP($B30,N$2:$AL$5,MAX($M$6:$AK$6)+2-N$6,0)*N$7,"")</f>
        <v/>
      </c>
      <c r="O30" s="164" t="str">
        <f aca="false">IFERROR(VLOOKUP($B30,O$2:$AL$5,MAX($M$6:$AK$6)+2-O$6,0)*O$7,"")</f>
        <v/>
      </c>
      <c r="P30" s="164" t="str">
        <f aca="false">IFERROR(VLOOKUP($B30,P$2:$AL$5,MAX($M$6:$AK$6)+2-P$6,0)*P$7,"")</f>
        <v/>
      </c>
      <c r="Q30" s="164" t="str">
        <f aca="false">IFERROR(VLOOKUP($B30,Q$2:$AL$5,MAX($M$6:$AK$6)+2-Q$6,0)*Q$7,"")</f>
        <v/>
      </c>
      <c r="R30" s="164" t="str">
        <f aca="false">IFERROR(VLOOKUP($B30,R$2:$AL$5,MAX($M$6:$AK$6)+2-R$6,0)*R$7,"")</f>
        <v/>
      </c>
      <c r="S30" s="164" t="str">
        <f aca="false">IFERROR(VLOOKUP($B30,S$2:$AL$5,MAX($M$6:$AK$6)+2-S$6,0)*S$7,"")</f>
        <v/>
      </c>
      <c r="T30" s="164" t="str">
        <f aca="false">IFERROR(VLOOKUP($B30,T$2:$AL$5,MAX($M$6:$AK$6)+2-T$6,0)*T$7,"")</f>
        <v/>
      </c>
      <c r="U30" s="164" t="str">
        <f aca="false">IFERROR(VLOOKUP($B30,U$2:$AL$5,MAX($M$6:$AK$6)+2-U$6,0)*U$7,"")</f>
        <v/>
      </c>
      <c r="V30" s="164" t="str">
        <f aca="false">IFERROR(VLOOKUP($B30,V$2:$AL$5,MAX($M$6:$AK$6)+2-V$6,0)*V$7,"")</f>
        <v/>
      </c>
      <c r="W30" s="164" t="str">
        <f aca="false">IFERROR(VLOOKUP($B30,W$2:$AL$5,MAX($M$6:$AK$6)+2-W$6,0)*W$7,"")</f>
        <v/>
      </c>
      <c r="X30" s="164" t="str">
        <f aca="false">IFERROR(VLOOKUP($B30,X$2:$AL$5,MAX($M$6:$AK$6)+2-X$6,0)*X$7,"")</f>
        <v/>
      </c>
      <c r="Y30" s="164" t="str">
        <f aca="false">IFERROR(VLOOKUP($B30,Y$2:$AL$5,MAX($M$6:$AK$6)+2-Y$6,0)*Y$7,"")</f>
        <v/>
      </c>
      <c r="Z30" s="164" t="str">
        <f aca="false">IFERROR(VLOOKUP($B30,Z$2:$AL$5,MAX($M$6:$AK$6)+2-Z$6,0)*Z$7,"")</f>
        <v/>
      </c>
      <c r="AA30" s="164" t="str">
        <f aca="false">IFERROR(VLOOKUP($B30,AA$2:$AL$5,MAX($M$6:$AK$6)+2-AA$6,0)*AA$7,"")</f>
        <v/>
      </c>
      <c r="AB30" s="164" t="str">
        <f aca="false">IFERROR(VLOOKUP($B30,AB$2:$AL$5,MAX($M$6:$AK$6)+2-AB$6,0)*AB$7,"")</f>
        <v/>
      </c>
      <c r="AC30" s="164" t="str">
        <f aca="false">IFERROR(VLOOKUP($B30,AC$2:$AL$5,MAX($M$6:$AK$6)+2-AC$6,0)*AC$7,"")</f>
        <v/>
      </c>
      <c r="AD30" s="164" t="str">
        <f aca="false">IFERROR(VLOOKUP($B30,AD$2:$AL$5,MAX($M$6:$AK$6)+2-AD$6,0)*AD$7,"")</f>
        <v/>
      </c>
      <c r="AE30" s="164" t="str">
        <f aca="false">IFERROR(VLOOKUP($B30,AE$2:$AL$5,MAX($M$6:$AK$6)+2-AE$6,0)*AE$7,"")</f>
        <v/>
      </c>
      <c r="AF30" s="164" t="str">
        <f aca="false">IFERROR(VLOOKUP($B30,AF$2:$AL$5,MAX($M$6:$AK$6)+2-AF$6,0)*AF$7,"")</f>
        <v/>
      </c>
      <c r="AG30" s="164" t="str">
        <f aca="false">IFERROR(VLOOKUP($B30,AG$2:$AL$5,MAX($M$6:$AK$6)+2-AG$6,0)*AG$7,"")</f>
        <v/>
      </c>
      <c r="AH30" s="164" t="str">
        <f aca="false">IFERROR(VLOOKUP($B30,AH$2:$AL$5,MAX($M$6:$AK$6)+2-AH$6,0)*AH$7,"")</f>
        <v/>
      </c>
      <c r="AI30" s="164" t="str">
        <f aca="false">IFERROR(VLOOKUP($B30,AI$2:$AL$5,MAX($M$6:$AK$6)+2-AI$6,0)*AI$7,"")</f>
        <v/>
      </c>
      <c r="AJ30" s="164" t="str">
        <f aca="false">IFERROR(VLOOKUP($B30,AJ$2:$AL$5,MAX($M$6:$AK$6)+2-AJ$6,0)*AJ$7,"")</f>
        <v/>
      </c>
      <c r="AK30" s="164" t="str">
        <f aca="false">IFERROR(VLOOKUP($B30,AK$2:$AL$5,MAX($M$6:$AK$6)+2-AK$6,0)*AK$7,"")</f>
        <v/>
      </c>
    </row>
    <row r="31" customFormat="false" ht="17" hidden="false" customHeight="false" outlineLevel="0" collapsed="false">
      <c r="A31" s="181"/>
      <c r="B31" s="182" t="n">
        <v>13</v>
      </c>
      <c r="C31" s="183" t="n">
        <v>93</v>
      </c>
      <c r="D31" s="203" t="n">
        <v>10047373366</v>
      </c>
      <c r="E31" s="201" t="s">
        <v>336</v>
      </c>
      <c r="F31" s="201" t="s">
        <v>39</v>
      </c>
      <c r="G31" s="194" t="s">
        <v>87</v>
      </c>
      <c r="H31" s="196" t="s">
        <v>41</v>
      </c>
      <c r="I31" s="187"/>
      <c r="J31" s="270" t="s">
        <v>335</v>
      </c>
      <c r="K31" s="162" t="n">
        <v>-10</v>
      </c>
      <c r="L31" s="163" t="n">
        <f aca="false">IFERROR(SUM(M31:AK31),K31)</f>
        <v>0</v>
      </c>
      <c r="M31" s="164" t="str">
        <f aca="false">IFERROR(VLOOKUP($B31,M$2:$AL$5,MAX($M$6:$AK$6)+2-M$6,0)*M$7,"")</f>
        <v/>
      </c>
      <c r="N31" s="164" t="str">
        <f aca="false">IFERROR(VLOOKUP($B31,N$2:$AL$5,MAX($M$6:$AK$6)+2-N$6,0)*N$7,"")</f>
        <v/>
      </c>
      <c r="O31" s="164" t="str">
        <f aca="false">IFERROR(VLOOKUP($B31,O$2:$AL$5,MAX($M$6:$AK$6)+2-O$6,0)*O$7,"")</f>
        <v/>
      </c>
      <c r="P31" s="164" t="str">
        <f aca="false">IFERROR(VLOOKUP($B31,P$2:$AL$5,MAX($M$6:$AK$6)+2-P$6,0)*P$7,"")</f>
        <v/>
      </c>
      <c r="Q31" s="164" t="str">
        <f aca="false">IFERROR(VLOOKUP($B31,Q$2:$AL$5,MAX($M$6:$AK$6)+2-Q$6,0)*Q$7,"")</f>
        <v/>
      </c>
      <c r="R31" s="164" t="str">
        <f aca="false">IFERROR(VLOOKUP($B31,R$2:$AL$5,MAX($M$6:$AK$6)+2-R$6,0)*R$7,"")</f>
        <v/>
      </c>
      <c r="S31" s="164" t="str">
        <f aca="false">IFERROR(VLOOKUP($B31,S$2:$AL$5,MAX($M$6:$AK$6)+2-S$6,0)*S$7,"")</f>
        <v/>
      </c>
      <c r="T31" s="164" t="str">
        <f aca="false">IFERROR(VLOOKUP($B31,T$2:$AL$5,MAX($M$6:$AK$6)+2-T$6,0)*T$7,"")</f>
        <v/>
      </c>
      <c r="U31" s="164" t="str">
        <f aca="false">IFERROR(VLOOKUP($B31,U$2:$AL$5,MAX($M$6:$AK$6)+2-U$6,0)*U$7,"")</f>
        <v/>
      </c>
      <c r="V31" s="164" t="str">
        <f aca="false">IFERROR(VLOOKUP($B31,V$2:$AL$5,MAX($M$6:$AK$6)+2-V$6,0)*V$7,"")</f>
        <v/>
      </c>
      <c r="W31" s="164" t="str">
        <f aca="false">IFERROR(VLOOKUP($B31,W$2:$AL$5,MAX($M$6:$AK$6)+2-W$6,0)*W$7,"")</f>
        <v/>
      </c>
      <c r="X31" s="164" t="str">
        <f aca="false">IFERROR(VLOOKUP($B31,X$2:$AL$5,MAX($M$6:$AK$6)+2-X$6,0)*X$7,"")</f>
        <v/>
      </c>
      <c r="Y31" s="164" t="str">
        <f aca="false">IFERROR(VLOOKUP($B31,Y$2:$AL$5,MAX($M$6:$AK$6)+2-Y$6,0)*Y$7,"")</f>
        <v/>
      </c>
      <c r="Z31" s="164" t="str">
        <f aca="false">IFERROR(VLOOKUP($B31,Z$2:$AL$5,MAX($M$6:$AK$6)+2-Z$6,0)*Z$7,"")</f>
        <v/>
      </c>
      <c r="AA31" s="164" t="str">
        <f aca="false">IFERROR(VLOOKUP($B31,AA$2:$AL$5,MAX($M$6:$AK$6)+2-AA$6,0)*AA$7,"")</f>
        <v/>
      </c>
      <c r="AB31" s="164" t="str">
        <f aca="false">IFERROR(VLOOKUP($B31,AB$2:$AL$5,MAX($M$6:$AK$6)+2-AB$6,0)*AB$7,"")</f>
        <v/>
      </c>
      <c r="AC31" s="164" t="str">
        <f aca="false">IFERROR(VLOOKUP($B31,AC$2:$AL$5,MAX($M$6:$AK$6)+2-AC$6,0)*AC$7,"")</f>
        <v/>
      </c>
      <c r="AD31" s="164" t="str">
        <f aca="false">IFERROR(VLOOKUP($B31,AD$2:$AL$5,MAX($M$6:$AK$6)+2-AD$6,0)*AD$7,"")</f>
        <v/>
      </c>
      <c r="AE31" s="164" t="str">
        <f aca="false">IFERROR(VLOOKUP($B31,AE$2:$AL$5,MAX($M$6:$AK$6)+2-AE$6,0)*AE$7,"")</f>
        <v/>
      </c>
      <c r="AF31" s="164" t="str">
        <f aca="false">IFERROR(VLOOKUP($B31,AF$2:$AL$5,MAX($M$6:$AK$6)+2-AF$6,0)*AF$7,"")</f>
        <v/>
      </c>
      <c r="AG31" s="164" t="str">
        <f aca="false">IFERROR(VLOOKUP($B31,AG$2:$AL$5,MAX($M$6:$AK$6)+2-AG$6,0)*AG$7,"")</f>
        <v/>
      </c>
      <c r="AH31" s="164" t="str">
        <f aca="false">IFERROR(VLOOKUP($B31,AH$2:$AL$5,MAX($M$6:$AK$6)+2-AH$6,0)*AH$7,"")</f>
        <v/>
      </c>
      <c r="AI31" s="164" t="str">
        <f aca="false">IFERROR(VLOOKUP($B31,AI$2:$AL$5,MAX($M$6:$AK$6)+2-AI$6,0)*AI$7,"")</f>
        <v/>
      </c>
      <c r="AJ31" s="164" t="str">
        <f aca="false">IFERROR(VLOOKUP($B31,AJ$2:$AL$5,MAX($M$6:$AK$6)+2-AJ$6,0)*AJ$7,"")</f>
        <v/>
      </c>
      <c r="AK31" s="164" t="str">
        <f aca="false">IFERROR(VLOOKUP($B31,AK$2:$AL$5,MAX($M$6:$AK$6)+2-AK$6,0)*AK$7,"")</f>
        <v/>
      </c>
    </row>
  </sheetData>
  <autoFilter ref="A7:V7"/>
  <mergeCells count="3">
    <mergeCell ref="A1:H1"/>
    <mergeCell ref="A3:H3"/>
    <mergeCell ref="A5:G5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6" zeroHeight="false" outlineLevelRow="0" outlineLevelCol="0"/>
  <cols>
    <col collapsed="false" customWidth="true" hidden="false" outlineLevel="0" max="1" min="1" style="0" width="6.51"/>
    <col collapsed="false" customWidth="true" hidden="false" outlineLevel="0" max="2" min="2" style="0" width="5.16"/>
    <col collapsed="false" customWidth="true" hidden="false" outlineLevel="0" max="3" min="3" style="0" width="9.12"/>
    <col collapsed="false" customWidth="true" hidden="false" outlineLevel="0" max="4" min="4" style="0" width="14.16"/>
    <col collapsed="false" customWidth="true" hidden="false" outlineLevel="0" max="5" min="5" style="0" width="8.67"/>
    <col collapsed="false" customWidth="true" hidden="false" outlineLevel="0" max="6" min="6" style="0" width="10.61"/>
    <col collapsed="false" customWidth="true" hidden="false" outlineLevel="0" max="7" min="7" style="0" width="6.66"/>
    <col collapsed="false" customWidth="true" hidden="false" outlineLevel="0" max="8" min="8" style="0" width="6.58"/>
    <col collapsed="false" customWidth="true" hidden="false" outlineLevel="0" max="9" min="9" style="0" width="10.61"/>
    <col collapsed="false" customWidth="true" hidden="false" outlineLevel="0" max="10" min="10" style="0" width="4.83"/>
    <col collapsed="false" customWidth="true" hidden="false" outlineLevel="0" max="11" min="11" style="0" width="5.51"/>
    <col collapsed="false" customWidth="true" hidden="false" outlineLevel="0" max="12" min="12" style="0" width="10"/>
    <col collapsed="false" customWidth="true" hidden="false" outlineLevel="0" max="13" min="13" style="0" width="14.67"/>
    <col collapsed="false" customWidth="true" hidden="false" outlineLevel="0" max="14" min="14" style="0" width="10.61"/>
    <col collapsed="false" customWidth="true" hidden="false" outlineLevel="0" max="15" min="15" style="0" width="18.67"/>
    <col collapsed="false" customWidth="true" hidden="false" outlineLevel="0" max="1025" min="16" style="0" width="10.61"/>
  </cols>
  <sheetData>
    <row r="1" customFormat="false" ht="26" hidden="false" customHeight="false" outlineLevel="0" collapsed="false">
      <c r="A1" s="3" t="s">
        <v>2</v>
      </c>
      <c r="B1" s="3"/>
      <c r="C1" s="3"/>
      <c r="D1" s="3"/>
      <c r="E1" s="3"/>
      <c r="F1" s="3"/>
      <c r="G1" s="3"/>
      <c r="J1" s="3" t="s">
        <v>2</v>
      </c>
      <c r="K1" s="3"/>
      <c r="L1" s="3"/>
      <c r="M1" s="3"/>
      <c r="N1" s="3"/>
      <c r="O1" s="3"/>
      <c r="P1" s="3"/>
    </row>
    <row r="2" customFormat="false" ht="24" hidden="false" customHeight="false" outlineLevel="0" collapsed="false">
      <c r="C2" s="10"/>
      <c r="D2" s="10"/>
      <c r="E2" s="10"/>
      <c r="F2" s="10"/>
      <c r="G2" s="10"/>
      <c r="H2" s="10"/>
      <c r="L2" s="7"/>
      <c r="M2" s="7"/>
      <c r="N2" s="7"/>
      <c r="O2" s="7"/>
      <c r="P2" s="7"/>
      <c r="Q2" s="7"/>
    </row>
    <row r="3" customFormat="false" ht="16" hidden="false" customHeight="false" outlineLevel="0" collapsed="false">
      <c r="A3" s="11" t="s">
        <v>337</v>
      </c>
      <c r="B3" s="12"/>
      <c r="E3" s="13"/>
      <c r="F3" s="13"/>
      <c r="J3" s="11" t="s">
        <v>338</v>
      </c>
      <c r="K3" s="12"/>
      <c r="N3" s="13"/>
      <c r="O3" s="13"/>
    </row>
    <row r="4" customFormat="false" ht="16" hidden="false" customHeight="false" outlineLevel="0" collapsed="false">
      <c r="A4" s="310" t="s">
        <v>168</v>
      </c>
      <c r="B4" s="310"/>
      <c r="C4" s="310"/>
      <c r="D4" s="310"/>
      <c r="E4" s="310"/>
      <c r="F4" s="310"/>
      <c r="G4" s="310"/>
      <c r="H4" s="19"/>
    </row>
    <row r="5" customFormat="false" ht="29" hidden="false" customHeight="false" outlineLevel="0" collapsed="false">
      <c r="A5" s="30" t="s">
        <v>17</v>
      </c>
      <c r="B5" s="31" t="s">
        <v>18</v>
      </c>
      <c r="C5" s="31" t="s">
        <v>19</v>
      </c>
      <c r="D5" s="31" t="s">
        <v>20</v>
      </c>
      <c r="E5" s="31" t="s">
        <v>21</v>
      </c>
      <c r="F5" s="31" t="s">
        <v>22</v>
      </c>
      <c r="G5" s="31" t="s">
        <v>23</v>
      </c>
      <c r="H5" s="32"/>
      <c r="J5" s="30" t="s">
        <v>17</v>
      </c>
      <c r="K5" s="31" t="s">
        <v>18</v>
      </c>
      <c r="L5" s="31" t="s">
        <v>19</v>
      </c>
      <c r="M5" s="31" t="s">
        <v>20</v>
      </c>
      <c r="N5" s="31" t="s">
        <v>21</v>
      </c>
      <c r="O5" s="31" t="s">
        <v>22</v>
      </c>
      <c r="P5" s="31" t="s">
        <v>23</v>
      </c>
    </row>
    <row r="6" customFormat="false" ht="16" hidden="false" customHeight="false" outlineLevel="0" collapsed="false">
      <c r="A6" s="98" t="n">
        <v>1</v>
      </c>
      <c r="B6" s="43" t="n">
        <v>14</v>
      </c>
      <c r="C6" s="67" t="n">
        <v>10007793326</v>
      </c>
      <c r="D6" s="65" t="s">
        <v>146</v>
      </c>
      <c r="E6" s="99" t="s">
        <v>147</v>
      </c>
      <c r="F6" s="99" t="s">
        <v>148</v>
      </c>
      <c r="G6" s="99" t="s">
        <v>48</v>
      </c>
      <c r="H6" s="311" t="s">
        <v>339</v>
      </c>
      <c r="J6" s="98" t="n">
        <v>1</v>
      </c>
      <c r="K6" s="43" t="n">
        <v>17</v>
      </c>
      <c r="L6" s="100" t="n">
        <v>10016112084</v>
      </c>
      <c r="M6" s="72" t="s">
        <v>149</v>
      </c>
      <c r="N6" s="99" t="s">
        <v>150</v>
      </c>
      <c r="O6" s="99" t="s">
        <v>148</v>
      </c>
      <c r="P6" s="99" t="s">
        <v>48</v>
      </c>
    </row>
    <row r="7" customFormat="false" ht="16" hidden="false" customHeight="false" outlineLevel="0" collapsed="false">
      <c r="A7" s="98" t="n">
        <v>2</v>
      </c>
      <c r="B7" s="43" t="n">
        <v>17</v>
      </c>
      <c r="C7" s="100" t="n">
        <v>10016112084</v>
      </c>
      <c r="D7" s="72" t="s">
        <v>149</v>
      </c>
      <c r="E7" s="99" t="s">
        <v>150</v>
      </c>
      <c r="F7" s="99" t="s">
        <v>148</v>
      </c>
      <c r="G7" s="99" t="s">
        <v>48</v>
      </c>
      <c r="H7" s="99"/>
      <c r="J7" s="98" t="n">
        <v>2</v>
      </c>
      <c r="K7" s="43" t="n">
        <v>14</v>
      </c>
      <c r="L7" s="67" t="n">
        <v>10007793326</v>
      </c>
      <c r="M7" s="65" t="s">
        <v>146</v>
      </c>
      <c r="N7" s="99" t="s">
        <v>147</v>
      </c>
      <c r="O7" s="99" t="s">
        <v>148</v>
      </c>
      <c r="P7" s="99" t="s">
        <v>48</v>
      </c>
    </row>
    <row r="8" customFormat="false" ht="16" hidden="false" customHeight="false" outlineLevel="0" collapsed="false">
      <c r="A8" s="98" t="n">
        <v>3</v>
      </c>
      <c r="B8" s="43" t="n">
        <v>30</v>
      </c>
      <c r="C8" s="77" t="n">
        <v>10047201594</v>
      </c>
      <c r="D8" s="61" t="s">
        <v>152</v>
      </c>
      <c r="E8" s="61" t="s">
        <v>153</v>
      </c>
      <c r="F8" s="61" t="s">
        <v>61</v>
      </c>
      <c r="G8" s="99" t="s">
        <v>41</v>
      </c>
      <c r="H8" s="99"/>
      <c r="J8" s="98" t="n">
        <v>3</v>
      </c>
      <c r="K8" s="43" t="n">
        <v>15</v>
      </c>
      <c r="L8" s="69" t="n">
        <v>10053771225</v>
      </c>
      <c r="M8" s="70" t="s">
        <v>156</v>
      </c>
      <c r="N8" s="99" t="s">
        <v>157</v>
      </c>
      <c r="O8" s="99" t="s">
        <v>148</v>
      </c>
      <c r="P8" s="99" t="s">
        <v>48</v>
      </c>
    </row>
    <row r="9" customFormat="false" ht="16" hidden="false" customHeight="false" outlineLevel="0" collapsed="false">
      <c r="A9" s="98" t="n">
        <v>4</v>
      </c>
      <c r="B9" s="43" t="n">
        <v>16</v>
      </c>
      <c r="C9" s="67" t="n">
        <v>10016111983</v>
      </c>
      <c r="D9" s="65" t="s">
        <v>151</v>
      </c>
      <c r="E9" s="99" t="s">
        <v>150</v>
      </c>
      <c r="F9" s="99" t="s">
        <v>148</v>
      </c>
      <c r="G9" s="99" t="s">
        <v>48</v>
      </c>
      <c r="H9" s="99"/>
      <c r="J9" s="98" t="n">
        <v>4</v>
      </c>
      <c r="K9" s="43" t="n">
        <v>18</v>
      </c>
      <c r="L9" s="102" t="n">
        <v>10010098589</v>
      </c>
      <c r="M9" s="65" t="s">
        <v>164</v>
      </c>
      <c r="N9" s="99" t="s">
        <v>165</v>
      </c>
      <c r="O9" s="99" t="s">
        <v>148</v>
      </c>
      <c r="P9" s="99" t="s">
        <v>48</v>
      </c>
    </row>
    <row r="10" customFormat="false" ht="16" hidden="false" customHeight="false" outlineLevel="0" collapsed="false">
      <c r="A10" s="98" t="n">
        <v>5</v>
      </c>
      <c r="B10" s="43" t="n">
        <v>6</v>
      </c>
      <c r="C10" s="77" t="n">
        <v>10047417725</v>
      </c>
      <c r="D10" s="61" t="s">
        <v>162</v>
      </c>
      <c r="E10" s="61" t="s">
        <v>163</v>
      </c>
      <c r="F10" s="61" t="s">
        <v>61</v>
      </c>
      <c r="G10" s="99" t="s">
        <v>41</v>
      </c>
      <c r="H10" s="99"/>
      <c r="J10" s="98" t="n">
        <v>5</v>
      </c>
      <c r="K10" s="43" t="n">
        <v>8</v>
      </c>
      <c r="L10" s="77" t="n">
        <v>10010167402</v>
      </c>
      <c r="M10" s="61" t="s">
        <v>154</v>
      </c>
      <c r="N10" s="61" t="s">
        <v>155</v>
      </c>
      <c r="O10" s="46" t="s">
        <v>61</v>
      </c>
      <c r="P10" s="99" t="s">
        <v>41</v>
      </c>
    </row>
    <row r="11" customFormat="false" ht="16" hidden="false" customHeight="false" outlineLevel="0" collapsed="false">
      <c r="J11" s="98" t="n">
        <v>6</v>
      </c>
      <c r="K11" s="43" t="n">
        <v>16</v>
      </c>
      <c r="L11" s="67" t="n">
        <v>10016111983</v>
      </c>
      <c r="M11" s="65" t="s">
        <v>151</v>
      </c>
      <c r="N11" s="99" t="s">
        <v>150</v>
      </c>
      <c r="O11" s="99" t="s">
        <v>148</v>
      </c>
      <c r="P11" s="99" t="s">
        <v>48</v>
      </c>
    </row>
    <row r="12" customFormat="false" ht="16" hidden="false" customHeight="false" outlineLevel="0" collapsed="false">
      <c r="A12" s="0" t="s">
        <v>169</v>
      </c>
      <c r="J12" s="98" t="n">
        <v>7</v>
      </c>
      <c r="K12" s="43" t="n">
        <v>30</v>
      </c>
      <c r="L12" s="77" t="n">
        <v>10047201594</v>
      </c>
      <c r="M12" s="61" t="s">
        <v>152</v>
      </c>
      <c r="N12" s="61" t="s">
        <v>153</v>
      </c>
      <c r="O12" s="61" t="s">
        <v>61</v>
      </c>
      <c r="P12" s="99" t="s">
        <v>41</v>
      </c>
    </row>
    <row r="13" customFormat="false" ht="16" hidden="false" customHeight="false" outlineLevel="0" collapsed="false">
      <c r="A13" s="98" t="n">
        <v>1</v>
      </c>
      <c r="B13" s="43" t="n">
        <v>15</v>
      </c>
      <c r="C13" s="69" t="n">
        <v>10053771225</v>
      </c>
      <c r="D13" s="70" t="s">
        <v>156</v>
      </c>
      <c r="E13" s="99" t="s">
        <v>157</v>
      </c>
      <c r="F13" s="99" t="s">
        <v>148</v>
      </c>
      <c r="G13" s="99" t="s">
        <v>48</v>
      </c>
      <c r="H13" s="99" t="n">
        <v>13.57</v>
      </c>
      <c r="J13" s="98" t="n">
        <v>8</v>
      </c>
      <c r="K13" s="43" t="n">
        <v>10</v>
      </c>
      <c r="L13" s="77" t="n">
        <v>10047309712</v>
      </c>
      <c r="M13" s="61" t="s">
        <v>152</v>
      </c>
      <c r="N13" s="61" t="s">
        <v>158</v>
      </c>
      <c r="O13" s="61" t="s">
        <v>159</v>
      </c>
      <c r="P13" s="99" t="s">
        <v>41</v>
      </c>
    </row>
    <row r="14" customFormat="false" ht="16" hidden="false" customHeight="false" outlineLevel="0" collapsed="false">
      <c r="A14" s="98" t="n">
        <v>2</v>
      </c>
      <c r="B14" s="43" t="n">
        <v>8</v>
      </c>
      <c r="C14" s="77" t="n">
        <v>10010167402</v>
      </c>
      <c r="D14" s="61" t="s">
        <v>154</v>
      </c>
      <c r="E14" s="61" t="s">
        <v>155</v>
      </c>
      <c r="F14" s="46" t="s">
        <v>61</v>
      </c>
      <c r="G14" s="99" t="s">
        <v>41</v>
      </c>
      <c r="H14" s="99"/>
      <c r="J14" s="98" t="n">
        <v>9</v>
      </c>
      <c r="K14" s="43" t="n">
        <v>6</v>
      </c>
      <c r="L14" s="77" t="n">
        <v>10047417725</v>
      </c>
      <c r="M14" s="61" t="s">
        <v>162</v>
      </c>
      <c r="N14" s="61" t="s">
        <v>163</v>
      </c>
      <c r="O14" s="61" t="s">
        <v>61</v>
      </c>
      <c r="P14" s="99" t="s">
        <v>41</v>
      </c>
    </row>
    <row r="15" customFormat="false" ht="16" hidden="false" customHeight="false" outlineLevel="0" collapsed="false">
      <c r="A15" s="98" t="n">
        <v>3</v>
      </c>
      <c r="B15" s="43" t="n">
        <v>18</v>
      </c>
      <c r="C15" s="102" t="n">
        <v>10010098589</v>
      </c>
      <c r="D15" s="65" t="s">
        <v>164</v>
      </c>
      <c r="E15" s="99" t="s">
        <v>165</v>
      </c>
      <c r="F15" s="99" t="s">
        <v>148</v>
      </c>
      <c r="G15" s="99" t="s">
        <v>48</v>
      </c>
      <c r="H15" s="99"/>
      <c r="J15" s="98" t="n">
        <v>10</v>
      </c>
      <c r="K15" s="43" t="n">
        <v>29</v>
      </c>
      <c r="L15" s="67" t="n">
        <v>10030369064</v>
      </c>
      <c r="M15" s="65" t="s">
        <v>160</v>
      </c>
      <c r="N15" s="65" t="s">
        <v>161</v>
      </c>
      <c r="O15" s="99" t="s">
        <v>77</v>
      </c>
      <c r="P15" s="99" t="s">
        <v>78</v>
      </c>
    </row>
    <row r="16" customFormat="false" ht="16" hidden="false" customHeight="false" outlineLevel="0" collapsed="false">
      <c r="A16" s="98" t="n">
        <v>4</v>
      </c>
      <c r="B16" s="43" t="n">
        <v>10</v>
      </c>
      <c r="C16" s="77" t="n">
        <v>10047309712</v>
      </c>
      <c r="D16" s="61" t="s">
        <v>152</v>
      </c>
      <c r="E16" s="61" t="s">
        <v>158</v>
      </c>
      <c r="F16" s="61" t="s">
        <v>159</v>
      </c>
      <c r="G16" s="99" t="s">
        <v>41</v>
      </c>
      <c r="H16" s="99"/>
    </row>
    <row r="17" customFormat="false" ht="16" hidden="false" customHeight="false" outlineLevel="0" collapsed="false">
      <c r="A17" s="98" t="n">
        <v>5</v>
      </c>
      <c r="B17" s="43" t="n">
        <v>29</v>
      </c>
      <c r="C17" s="67" t="n">
        <v>10030369064</v>
      </c>
      <c r="D17" s="65" t="s">
        <v>160</v>
      </c>
      <c r="E17" s="65" t="s">
        <v>161</v>
      </c>
      <c r="F17" s="99" t="s">
        <v>77</v>
      </c>
      <c r="G17" s="99" t="s">
        <v>78</v>
      </c>
      <c r="H17" s="99"/>
    </row>
    <row r="19" customFormat="false" ht="16" hidden="false" customHeight="false" outlineLevel="0" collapsed="false">
      <c r="A19" s="0" t="s">
        <v>340</v>
      </c>
    </row>
    <row r="20" customFormat="false" ht="16" hidden="false" customHeight="false" outlineLevel="0" collapsed="false">
      <c r="A20" s="0" t="s">
        <v>341</v>
      </c>
    </row>
    <row r="22" customFormat="false" ht="16" hidden="false" customHeight="false" outlineLevel="0" collapsed="false">
      <c r="A22" s="310" t="s">
        <v>245</v>
      </c>
      <c r="B22" s="310"/>
      <c r="C22" s="310"/>
      <c r="D22" s="310"/>
      <c r="E22" s="310"/>
      <c r="F22" s="310"/>
      <c r="G22" s="310"/>
      <c r="H22" s="312"/>
    </row>
    <row r="23" customFormat="false" ht="15" hidden="false" customHeight="true" outlineLevel="0" collapsed="false">
      <c r="A23" s="30" t="s">
        <v>17</v>
      </c>
      <c r="B23" s="31" t="s">
        <v>18</v>
      </c>
      <c r="C23" s="31" t="s">
        <v>19</v>
      </c>
      <c r="D23" s="31" t="s">
        <v>20</v>
      </c>
      <c r="E23" s="31" t="s">
        <v>21</v>
      </c>
      <c r="F23" s="31" t="s">
        <v>22</v>
      </c>
      <c r="G23" s="31" t="s">
        <v>23</v>
      </c>
      <c r="H23" s="32"/>
    </row>
    <row r="24" customFormat="false" ht="16" hidden="false" customHeight="false" outlineLevel="0" collapsed="false">
      <c r="A24" s="0" t="n">
        <v>1</v>
      </c>
      <c r="B24" s="43" t="n">
        <v>18</v>
      </c>
      <c r="C24" s="102" t="n">
        <v>10010098589</v>
      </c>
      <c r="D24" s="65" t="s">
        <v>164</v>
      </c>
      <c r="E24" s="99" t="s">
        <v>165</v>
      </c>
      <c r="F24" s="99" t="s">
        <v>148</v>
      </c>
      <c r="G24" s="99" t="s">
        <v>48</v>
      </c>
    </row>
    <row r="25" customFormat="false" ht="16" hidden="false" customHeight="false" outlineLevel="0" collapsed="false">
      <c r="A25" s="0" t="n">
        <v>2</v>
      </c>
      <c r="B25" s="43" t="n">
        <v>16</v>
      </c>
      <c r="C25" s="67" t="n">
        <v>10016111983</v>
      </c>
      <c r="D25" s="65" t="s">
        <v>151</v>
      </c>
      <c r="E25" s="99" t="s">
        <v>150</v>
      </c>
      <c r="F25" s="99" t="s">
        <v>148</v>
      </c>
      <c r="G25" s="99" t="s">
        <v>48</v>
      </c>
    </row>
    <row r="26" customFormat="false" ht="16" hidden="false" customHeight="false" outlineLevel="0" collapsed="false">
      <c r="A26" s="0" t="n">
        <v>3</v>
      </c>
      <c r="B26" s="43" t="n">
        <v>30</v>
      </c>
      <c r="C26" s="77" t="n">
        <v>10047201594</v>
      </c>
      <c r="D26" s="61" t="s">
        <v>152</v>
      </c>
      <c r="E26" s="61" t="s">
        <v>153</v>
      </c>
      <c r="F26" s="61" t="s">
        <v>61</v>
      </c>
      <c r="G26" s="99" t="s">
        <v>41</v>
      </c>
    </row>
    <row r="27" customFormat="false" ht="16" hidden="false" customHeight="false" outlineLevel="0" collapsed="false">
      <c r="A27" s="0" t="n">
        <v>4</v>
      </c>
      <c r="B27" s="43" t="n">
        <v>10</v>
      </c>
      <c r="C27" s="77" t="n">
        <v>10047309712</v>
      </c>
      <c r="D27" s="61" t="s">
        <v>152</v>
      </c>
      <c r="E27" s="61" t="s">
        <v>158</v>
      </c>
      <c r="F27" s="61" t="s">
        <v>159</v>
      </c>
      <c r="G27" s="99" t="s">
        <v>41</v>
      </c>
    </row>
    <row r="28" customFormat="false" ht="16" hidden="false" customHeight="false" outlineLevel="0" collapsed="false">
      <c r="A28" s="0" t="n">
        <v>5</v>
      </c>
      <c r="B28" s="43" t="n">
        <v>29</v>
      </c>
      <c r="C28" s="67" t="n">
        <v>10030369064</v>
      </c>
      <c r="D28" s="65" t="s">
        <v>160</v>
      </c>
      <c r="E28" s="65" t="s">
        <v>161</v>
      </c>
      <c r="F28" s="99" t="s">
        <v>77</v>
      </c>
      <c r="G28" s="99" t="s">
        <v>78</v>
      </c>
    </row>
    <row r="29" customFormat="false" ht="16" hidden="false" customHeight="false" outlineLevel="0" collapsed="false">
      <c r="A29" s="0" t="n">
        <v>6</v>
      </c>
      <c r="B29" s="43" t="n">
        <v>6</v>
      </c>
      <c r="C29" s="77" t="n">
        <v>10047417725</v>
      </c>
      <c r="D29" s="61" t="s">
        <v>162</v>
      </c>
      <c r="E29" s="61" t="s">
        <v>163</v>
      </c>
      <c r="F29" s="61" t="s">
        <v>61</v>
      </c>
      <c r="G29" s="99" t="s">
        <v>41</v>
      </c>
    </row>
    <row r="31" customFormat="false" ht="16" hidden="false" customHeight="false" outlineLevel="0" collapsed="false">
      <c r="A31" s="310" t="s">
        <v>342</v>
      </c>
      <c r="B31" s="310"/>
      <c r="C31" s="310"/>
      <c r="D31" s="310"/>
      <c r="E31" s="310"/>
      <c r="F31" s="310"/>
      <c r="G31" s="310"/>
      <c r="H31" s="312"/>
    </row>
    <row r="32" customFormat="false" ht="16" hidden="false" customHeight="true" outlineLevel="0" collapsed="false">
      <c r="A32" s="30" t="s">
        <v>17</v>
      </c>
      <c r="B32" s="31" t="s">
        <v>18</v>
      </c>
      <c r="C32" s="31" t="s">
        <v>19</v>
      </c>
      <c r="D32" s="31" t="s">
        <v>20</v>
      </c>
      <c r="E32" s="31" t="s">
        <v>21</v>
      </c>
      <c r="F32" s="31" t="s">
        <v>22</v>
      </c>
      <c r="G32" s="31" t="s">
        <v>23</v>
      </c>
      <c r="H32" s="32"/>
    </row>
    <row r="33" customFormat="false" ht="16" hidden="false" customHeight="false" outlineLevel="0" collapsed="false">
      <c r="A33" s="0" t="n">
        <v>1</v>
      </c>
      <c r="B33" s="43" t="n">
        <v>30</v>
      </c>
      <c r="C33" s="77" t="n">
        <v>10047201594</v>
      </c>
      <c r="D33" s="61" t="s">
        <v>152</v>
      </c>
      <c r="E33" s="61" t="s">
        <v>153</v>
      </c>
      <c r="F33" s="61" t="s">
        <v>61</v>
      </c>
      <c r="G33" s="99" t="s">
        <v>41</v>
      </c>
      <c r="H33" s="313" t="n">
        <v>13.71</v>
      </c>
    </row>
    <row r="34" customFormat="false" ht="16" hidden="false" customHeight="false" outlineLevel="0" collapsed="false">
      <c r="A34" s="0" t="n">
        <v>2</v>
      </c>
      <c r="B34" s="43" t="n">
        <v>10</v>
      </c>
      <c r="C34" s="77" t="n">
        <v>10047309712</v>
      </c>
      <c r="D34" s="61" t="s">
        <v>152</v>
      </c>
      <c r="E34" s="61" t="s">
        <v>158</v>
      </c>
      <c r="F34" s="61" t="s">
        <v>159</v>
      </c>
      <c r="G34" s="99" t="s">
        <v>41</v>
      </c>
    </row>
    <row r="35" customFormat="false" ht="16" hidden="false" customHeight="false" outlineLevel="0" collapsed="false">
      <c r="A35" s="0" t="n">
        <v>3</v>
      </c>
      <c r="B35" s="43" t="n">
        <v>6</v>
      </c>
      <c r="C35" s="77" t="n">
        <v>10047417725</v>
      </c>
      <c r="D35" s="61" t="s">
        <v>162</v>
      </c>
      <c r="E35" s="61" t="s">
        <v>163</v>
      </c>
      <c r="F35" s="61" t="s">
        <v>61</v>
      </c>
      <c r="G35" s="99" t="s">
        <v>41</v>
      </c>
    </row>
    <row r="36" customFormat="false" ht="16" hidden="false" customHeight="false" outlineLevel="0" collapsed="false">
      <c r="A36" s="0" t="n">
        <v>4</v>
      </c>
      <c r="B36" s="43" t="n">
        <v>29</v>
      </c>
      <c r="C36" s="67" t="n">
        <v>10030369064</v>
      </c>
      <c r="D36" s="65" t="s">
        <v>160</v>
      </c>
      <c r="E36" s="65" t="s">
        <v>161</v>
      </c>
      <c r="F36" s="99" t="s">
        <v>77</v>
      </c>
      <c r="G36" s="99" t="s">
        <v>78</v>
      </c>
    </row>
    <row r="37" customFormat="false" ht="16" hidden="false" customHeight="false" outlineLevel="0" collapsed="false">
      <c r="A37" s="310" t="s">
        <v>247</v>
      </c>
      <c r="B37" s="310"/>
      <c r="C37" s="310"/>
      <c r="D37" s="310"/>
      <c r="E37" s="310"/>
      <c r="F37" s="310"/>
      <c r="G37" s="310"/>
      <c r="H37" s="312"/>
    </row>
    <row r="38" customFormat="false" ht="18" hidden="false" customHeight="true" outlineLevel="0" collapsed="false">
      <c r="A38" s="30" t="s">
        <v>17</v>
      </c>
      <c r="B38" s="31" t="s">
        <v>18</v>
      </c>
      <c r="C38" s="31" t="s">
        <v>19</v>
      </c>
      <c r="D38" s="31" t="s">
        <v>20</v>
      </c>
      <c r="E38" s="31" t="s">
        <v>21</v>
      </c>
      <c r="F38" s="31" t="s">
        <v>22</v>
      </c>
      <c r="G38" s="31" t="s">
        <v>23</v>
      </c>
      <c r="H38" s="32"/>
    </row>
    <row r="39" customFormat="false" ht="16" hidden="false" customHeight="false" outlineLevel="0" collapsed="false">
      <c r="A39" s="0" t="n">
        <v>1</v>
      </c>
      <c r="B39" s="43" t="n">
        <v>17</v>
      </c>
      <c r="C39" s="100" t="n">
        <v>10016112084</v>
      </c>
      <c r="D39" s="72" t="s">
        <v>149</v>
      </c>
      <c r="E39" s="99" t="s">
        <v>150</v>
      </c>
      <c r="F39" s="99" t="s">
        <v>148</v>
      </c>
      <c r="G39" s="99" t="s">
        <v>48</v>
      </c>
      <c r="H39" s="0" t="n">
        <v>12.22</v>
      </c>
    </row>
    <row r="40" customFormat="false" ht="16" hidden="false" customHeight="false" outlineLevel="0" collapsed="false">
      <c r="A40" s="0" t="n">
        <v>2</v>
      </c>
      <c r="B40" s="43" t="n">
        <v>14</v>
      </c>
      <c r="C40" s="67" t="n">
        <v>10007793326</v>
      </c>
      <c r="D40" s="65" t="s">
        <v>146</v>
      </c>
      <c r="E40" s="99" t="s">
        <v>147</v>
      </c>
      <c r="F40" s="99" t="s">
        <v>148</v>
      </c>
      <c r="G40" s="99" t="s">
        <v>48</v>
      </c>
    </row>
    <row r="41" customFormat="false" ht="16" hidden="false" customHeight="false" outlineLevel="0" collapsed="false">
      <c r="A41" s="0" t="n">
        <v>3</v>
      </c>
      <c r="B41" s="43" t="n">
        <v>15</v>
      </c>
      <c r="C41" s="69" t="n">
        <v>10053771225</v>
      </c>
      <c r="D41" s="70" t="s">
        <v>156</v>
      </c>
      <c r="E41" s="99" t="s">
        <v>157</v>
      </c>
      <c r="F41" s="99" t="s">
        <v>148</v>
      </c>
      <c r="G41" s="99" t="s">
        <v>48</v>
      </c>
    </row>
    <row r="42" customFormat="false" ht="16" hidden="false" customHeight="false" outlineLevel="0" collapsed="false">
      <c r="A42" s="0" t="n">
        <v>4</v>
      </c>
      <c r="B42" s="43" t="n">
        <v>18</v>
      </c>
      <c r="C42" s="102" t="n">
        <v>10010098589</v>
      </c>
      <c r="D42" s="65" t="s">
        <v>164</v>
      </c>
      <c r="E42" s="99" t="s">
        <v>165</v>
      </c>
      <c r="F42" s="99" t="s">
        <v>148</v>
      </c>
      <c r="G42" s="99" t="s">
        <v>48</v>
      </c>
    </row>
    <row r="43" customFormat="false" ht="16" hidden="false" customHeight="false" outlineLevel="0" collapsed="false">
      <c r="A43" s="0" t="n">
        <v>5</v>
      </c>
      <c r="B43" s="43" t="n">
        <v>8</v>
      </c>
      <c r="C43" s="77" t="n">
        <v>10010167402</v>
      </c>
      <c r="D43" s="61" t="s">
        <v>154</v>
      </c>
      <c r="E43" s="61" t="s">
        <v>155</v>
      </c>
      <c r="F43" s="46" t="s">
        <v>61</v>
      </c>
      <c r="G43" s="99" t="s">
        <v>41</v>
      </c>
    </row>
    <row r="44" customFormat="false" ht="16" hidden="false" customHeight="false" outlineLevel="0" collapsed="false">
      <c r="A44" s="0" t="n">
        <v>6</v>
      </c>
      <c r="B44" s="43" t="n">
        <v>16</v>
      </c>
      <c r="C44" s="67" t="n">
        <v>10016111983</v>
      </c>
      <c r="D44" s="65" t="s">
        <v>151</v>
      </c>
      <c r="E44" s="99" t="s">
        <v>150</v>
      </c>
      <c r="F44" s="99" t="s">
        <v>148</v>
      </c>
      <c r="G44" s="99" t="s">
        <v>48</v>
      </c>
    </row>
  </sheetData>
  <autoFilter ref="A5:H5"/>
  <mergeCells count="7">
    <mergeCell ref="A1:G1"/>
    <mergeCell ref="J1:P1"/>
    <mergeCell ref="C2:H2"/>
    <mergeCell ref="A4:G4"/>
    <mergeCell ref="A22:G22"/>
    <mergeCell ref="A31:G31"/>
    <mergeCell ref="A37:G37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26" activeCellId="0" sqref="Q26"/>
    </sheetView>
  </sheetViews>
  <sheetFormatPr defaultRowHeight="16" zeroHeight="false" outlineLevelRow="0" outlineLevelCol="0"/>
  <cols>
    <col collapsed="false" customWidth="true" hidden="false" outlineLevel="0" max="1" min="1" style="0" width="5"/>
    <col collapsed="false" customWidth="true" hidden="false" outlineLevel="0" max="2" min="2" style="0" width="5.51"/>
    <col collapsed="false" customWidth="true" hidden="false" outlineLevel="0" max="3" min="3" style="0" width="9.67"/>
    <col collapsed="false" customWidth="true" hidden="false" outlineLevel="0" max="4" min="4" style="0" width="12.83"/>
    <col collapsed="false" customWidth="true" hidden="false" outlineLevel="0" max="5" min="5" style="0" width="7.33"/>
    <col collapsed="false" customWidth="true" hidden="false" outlineLevel="0" max="6" min="6" style="0" width="21.33"/>
    <col collapsed="false" customWidth="true" hidden="false" outlineLevel="0" max="7" min="7" style="0" width="8.16"/>
    <col collapsed="false" customWidth="true" hidden="true" outlineLevel="0" max="8" min="8" style="0" width="10.5"/>
    <col collapsed="false" customWidth="true" hidden="false" outlineLevel="0" max="9" min="9" style="0" width="10.61"/>
    <col collapsed="false" customWidth="true" hidden="true" outlineLevel="0" max="11" min="10" style="0" width="10.5"/>
    <col collapsed="false" customWidth="true" hidden="false" outlineLevel="0" max="1025" min="12" style="0" width="10.61"/>
  </cols>
  <sheetData>
    <row r="1" customFormat="false" ht="31" hidden="false" customHeight="false" outlineLevel="0" collapsed="false">
      <c r="A1" s="2" t="s">
        <v>1</v>
      </c>
      <c r="B1" s="2"/>
      <c r="C1" s="2"/>
      <c r="D1" s="2"/>
      <c r="E1" s="2"/>
      <c r="F1" s="2"/>
      <c r="G1" s="2"/>
    </row>
    <row r="2" customFormat="false" ht="16" hidden="false" customHeight="false" outlineLevel="0" collapsed="false">
      <c r="A2" s="9"/>
      <c r="H2" s="238"/>
      <c r="I2" s="238"/>
      <c r="J2" s="9"/>
    </row>
    <row r="3" customFormat="false" ht="26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I3" s="112"/>
      <c r="J3" s="9"/>
    </row>
    <row r="4" customFormat="false" ht="16" hidden="false" customHeight="false" outlineLevel="0" collapsed="false">
      <c r="A4" s="109"/>
      <c r="B4" s="9"/>
      <c r="G4" s="110" t="s">
        <v>173</v>
      </c>
      <c r="I4" s="115" t="s">
        <v>343</v>
      </c>
      <c r="J4" s="9"/>
    </row>
    <row r="5" customFormat="false" ht="16" hidden="false" customHeight="false" outlineLevel="0" collapsed="false">
      <c r="A5" s="151" t="s">
        <v>344</v>
      </c>
      <c r="B5" s="151"/>
      <c r="C5" s="151"/>
      <c r="D5" s="151"/>
      <c r="E5" s="151"/>
      <c r="F5" s="151"/>
      <c r="G5" s="113" t="s">
        <v>6</v>
      </c>
      <c r="I5" s="112" t="s">
        <v>345</v>
      </c>
      <c r="J5" s="9"/>
    </row>
    <row r="6" customFormat="false" ht="16" hidden="false" customHeight="true" outlineLevel="0" collapsed="false">
      <c r="A6" s="240"/>
      <c r="B6" s="9"/>
      <c r="C6" s="116"/>
      <c r="D6" s="116"/>
      <c r="E6" s="117"/>
      <c r="F6" s="117"/>
      <c r="G6" s="113" t="s">
        <v>175</v>
      </c>
      <c r="H6" s="14"/>
      <c r="I6" s="314" t="n">
        <v>44</v>
      </c>
      <c r="J6" s="28" t="s">
        <v>15</v>
      </c>
      <c r="K6" s="28"/>
    </row>
    <row r="7" customFormat="false" ht="17" hidden="false" customHeight="false" outlineLevel="0" collapsed="false">
      <c r="A7" s="30" t="s">
        <v>17</v>
      </c>
      <c r="B7" s="31" t="s">
        <v>18</v>
      </c>
      <c r="C7" s="31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2" t="s">
        <v>24</v>
      </c>
      <c r="I7" s="120"/>
      <c r="J7" s="41" t="s">
        <v>30</v>
      </c>
      <c r="K7" s="41" t="s">
        <v>31</v>
      </c>
    </row>
    <row r="8" customFormat="false" ht="16" hidden="false" customHeight="false" outlineLevel="0" collapsed="false">
      <c r="A8" s="242" t="n">
        <f aca="false">VLOOKUP(B8,J:K,2,0)</f>
        <v>1</v>
      </c>
      <c r="B8" s="43" t="n">
        <v>191</v>
      </c>
      <c r="C8" s="44" t="n">
        <v>10036324258</v>
      </c>
      <c r="D8" s="45" t="s">
        <v>32</v>
      </c>
      <c r="E8" s="46" t="s">
        <v>33</v>
      </c>
      <c r="F8" s="45" t="s">
        <v>34</v>
      </c>
      <c r="G8" s="47" t="s">
        <v>35</v>
      </c>
      <c r="H8" s="124"/>
      <c r="I8" s="14"/>
      <c r="J8" s="57" t="n">
        <v>191</v>
      </c>
      <c r="K8" s="58" t="n">
        <v>1</v>
      </c>
    </row>
    <row r="9" customFormat="false" ht="16" hidden="false" customHeight="false" outlineLevel="0" collapsed="false">
      <c r="A9" s="245" t="n">
        <f aca="false">VLOOKUP(B9,J:K,2,0)</f>
        <v>2</v>
      </c>
      <c r="B9" s="43" t="n">
        <v>190</v>
      </c>
      <c r="C9" s="44" t="n">
        <v>10051791213</v>
      </c>
      <c r="D9" s="61" t="s">
        <v>36</v>
      </c>
      <c r="E9" s="61" t="s">
        <v>37</v>
      </c>
      <c r="F9" s="61" t="s">
        <v>34</v>
      </c>
      <c r="G9" s="47" t="s">
        <v>35</v>
      </c>
      <c r="H9" s="127"/>
      <c r="I9" s="14"/>
      <c r="J9" s="57" t="n">
        <v>190</v>
      </c>
      <c r="K9" s="58" t="n">
        <v>2</v>
      </c>
    </row>
    <row r="10" customFormat="false" ht="16" hidden="false" customHeight="false" outlineLevel="0" collapsed="false">
      <c r="A10" s="245" t="n">
        <f aca="false">VLOOKUP(B10,J:K,2,0)</f>
        <v>3</v>
      </c>
      <c r="B10" s="43" t="n">
        <v>200</v>
      </c>
      <c r="C10" s="63" t="n">
        <v>10046480562</v>
      </c>
      <c r="D10" s="64" t="s">
        <v>42</v>
      </c>
      <c r="E10" s="65" t="s">
        <v>43</v>
      </c>
      <c r="F10" s="64" t="s">
        <v>44</v>
      </c>
      <c r="G10" s="47" t="s">
        <v>41</v>
      </c>
      <c r="H10" s="127"/>
      <c r="I10" s="14"/>
      <c r="J10" s="57" t="n">
        <v>200</v>
      </c>
      <c r="K10" s="58" t="n">
        <v>3</v>
      </c>
    </row>
    <row r="11" customFormat="false" ht="16" hidden="false" customHeight="false" outlineLevel="0" collapsed="false">
      <c r="A11" s="245" t="n">
        <f aca="false">VLOOKUP(B11,J:K,2,0)</f>
        <v>4</v>
      </c>
      <c r="B11" s="43" t="n">
        <v>189</v>
      </c>
      <c r="C11" s="66" t="n">
        <v>10058521191</v>
      </c>
      <c r="D11" s="46" t="s">
        <v>45</v>
      </c>
      <c r="E11" s="46" t="s">
        <v>46</v>
      </c>
      <c r="F11" s="46" t="s">
        <v>47</v>
      </c>
      <c r="G11" s="47" t="s">
        <v>48</v>
      </c>
      <c r="H11" s="127"/>
      <c r="I11" s="14"/>
      <c r="J11" s="57" t="n">
        <v>189</v>
      </c>
      <c r="K11" s="58" t="n">
        <v>4</v>
      </c>
    </row>
    <row r="12" customFormat="false" ht="16" hidden="false" customHeight="false" outlineLevel="0" collapsed="false">
      <c r="A12" s="245" t="n">
        <f aca="false">VLOOKUP(B12,J:K,2,0)</f>
        <v>5</v>
      </c>
      <c r="B12" s="43" t="n">
        <v>193</v>
      </c>
      <c r="C12" s="62" t="n">
        <v>10047235647</v>
      </c>
      <c r="D12" s="61" t="s">
        <v>38</v>
      </c>
      <c r="E12" s="61" t="s">
        <v>39</v>
      </c>
      <c r="F12" s="61" t="s">
        <v>40</v>
      </c>
      <c r="G12" s="47" t="s">
        <v>41</v>
      </c>
      <c r="H12" s="127"/>
      <c r="I12" s="14"/>
      <c r="J12" s="57" t="n">
        <v>193</v>
      </c>
      <c r="K12" s="58" t="n">
        <v>5</v>
      </c>
    </row>
    <row r="13" customFormat="false" ht="16" hidden="false" customHeight="false" outlineLevel="0" collapsed="false">
      <c r="A13" s="245" t="n">
        <f aca="false">VLOOKUP(B13,J:K,2,0)</f>
        <v>6</v>
      </c>
      <c r="B13" s="43" t="n">
        <v>195</v>
      </c>
      <c r="C13" s="77" t="n">
        <v>10046312632</v>
      </c>
      <c r="D13" s="61" t="s">
        <v>59</v>
      </c>
      <c r="E13" s="61" t="s">
        <v>60</v>
      </c>
      <c r="F13" s="46" t="s">
        <v>61</v>
      </c>
      <c r="G13" s="47" t="s">
        <v>41</v>
      </c>
      <c r="H13" s="127"/>
      <c r="I13" s="14"/>
      <c r="J13" s="57" t="n">
        <v>195</v>
      </c>
      <c r="K13" s="58" t="n">
        <v>6</v>
      </c>
    </row>
    <row r="14" customFormat="false" ht="16" hidden="false" customHeight="false" outlineLevel="0" collapsed="false">
      <c r="A14" s="245" t="n">
        <f aca="false">VLOOKUP(B14,J:K,2,0)</f>
        <v>7</v>
      </c>
      <c r="B14" s="43" t="n">
        <v>188</v>
      </c>
      <c r="C14" s="66" t="n">
        <v>10096376958</v>
      </c>
      <c r="D14" s="46" t="s">
        <v>57</v>
      </c>
      <c r="E14" s="46" t="s">
        <v>58</v>
      </c>
      <c r="F14" s="46" t="s">
        <v>47</v>
      </c>
      <c r="G14" s="47" t="s">
        <v>48</v>
      </c>
      <c r="H14" s="127"/>
      <c r="I14" s="14"/>
      <c r="J14" s="57" t="n">
        <v>188</v>
      </c>
      <c r="K14" s="58" t="n">
        <v>7</v>
      </c>
    </row>
    <row r="15" customFormat="false" ht="16" hidden="false" customHeight="false" outlineLevel="0" collapsed="false">
      <c r="A15" s="245" t="n">
        <f aca="false">VLOOKUP(B15,J:K,2,0)</f>
        <v>8</v>
      </c>
      <c r="B15" s="43" t="n">
        <v>194</v>
      </c>
      <c r="C15" s="62" t="n">
        <v>10048001139</v>
      </c>
      <c r="D15" s="61" t="s">
        <v>51</v>
      </c>
      <c r="E15" s="61" t="s">
        <v>52</v>
      </c>
      <c r="F15" s="61" t="s">
        <v>40</v>
      </c>
      <c r="G15" s="68" t="s">
        <v>41</v>
      </c>
      <c r="H15" s="127"/>
      <c r="I15" s="14"/>
      <c r="J15" s="57" t="n">
        <v>194</v>
      </c>
      <c r="K15" s="58" t="n">
        <v>8</v>
      </c>
    </row>
    <row r="16" customFormat="false" ht="16" hidden="false" customHeight="false" outlineLevel="0" collapsed="false">
      <c r="A16" s="245" t="n">
        <f aca="false">VLOOKUP(B16,J:K,2,0)</f>
        <v>9</v>
      </c>
      <c r="B16" s="43" t="n">
        <v>197</v>
      </c>
      <c r="C16" s="71" t="n">
        <v>100473620050</v>
      </c>
      <c r="D16" s="72" t="s">
        <v>54</v>
      </c>
      <c r="E16" s="64" t="s">
        <v>52</v>
      </c>
      <c r="F16" s="64" t="s">
        <v>44</v>
      </c>
      <c r="G16" s="47" t="s">
        <v>41</v>
      </c>
      <c r="H16" s="127"/>
      <c r="I16" s="14"/>
      <c r="J16" s="57" t="n">
        <v>197</v>
      </c>
      <c r="K16" s="58" t="n">
        <v>9</v>
      </c>
    </row>
    <row r="17" customFormat="false" ht="16" hidden="false" customHeight="false" outlineLevel="0" collapsed="false">
      <c r="A17" s="245" t="n">
        <f aca="false">VLOOKUP(B17,J:K,2,0)</f>
        <v>10</v>
      </c>
      <c r="B17" s="43" t="n">
        <v>198</v>
      </c>
      <c r="C17" s="73" t="n">
        <v>10047263434</v>
      </c>
      <c r="D17" s="64" t="s">
        <v>55</v>
      </c>
      <c r="E17" s="64" t="s">
        <v>56</v>
      </c>
      <c r="F17" s="64" t="s">
        <v>44</v>
      </c>
      <c r="G17" s="47" t="s">
        <v>41</v>
      </c>
      <c r="H17" s="127"/>
      <c r="I17" s="14"/>
      <c r="J17" s="57" t="n">
        <v>198</v>
      </c>
      <c r="K17" s="58" t="n">
        <v>10</v>
      </c>
    </row>
    <row r="18" customFormat="false" ht="16" hidden="false" customHeight="false" outlineLevel="0" collapsed="false">
      <c r="A18" s="245" t="n">
        <f aca="false">VLOOKUP(B18,J:K,2,0)</f>
        <v>11</v>
      </c>
      <c r="B18" s="43" t="n">
        <v>196</v>
      </c>
      <c r="C18" s="315" t="n">
        <v>10047405092</v>
      </c>
      <c r="D18" s="316" t="s">
        <v>53</v>
      </c>
      <c r="E18" s="317" t="s">
        <v>39</v>
      </c>
      <c r="F18" s="317" t="s">
        <v>44</v>
      </c>
      <c r="G18" s="47" t="s">
        <v>41</v>
      </c>
      <c r="H18" s="127"/>
      <c r="I18" s="14"/>
      <c r="J18" s="57" t="n">
        <v>196</v>
      </c>
      <c r="K18" s="58" t="n">
        <v>11</v>
      </c>
    </row>
    <row r="19" customFormat="false" ht="16" hidden="false" customHeight="false" outlineLevel="0" collapsed="false">
      <c r="A19" s="245" t="n">
        <f aca="false">VLOOKUP(B19,J:K,2,0)</f>
        <v>12</v>
      </c>
      <c r="B19" s="43" t="n">
        <v>199</v>
      </c>
      <c r="C19" s="67" t="n">
        <v>10047394382</v>
      </c>
      <c r="D19" s="64" t="s">
        <v>49</v>
      </c>
      <c r="E19" s="65" t="s">
        <v>50</v>
      </c>
      <c r="F19" s="317" t="s">
        <v>44</v>
      </c>
      <c r="G19" s="47" t="s">
        <v>41</v>
      </c>
      <c r="H19" s="127"/>
      <c r="I19" s="14"/>
      <c r="J19" s="57" t="n">
        <v>199</v>
      </c>
      <c r="K19" s="58" t="n">
        <v>12</v>
      </c>
    </row>
  </sheetData>
  <autoFilter ref="A7:G7"/>
  <mergeCells count="4">
    <mergeCell ref="A1:G1"/>
    <mergeCell ref="A3:G3"/>
    <mergeCell ref="A5:F5"/>
    <mergeCell ref="J6:K6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K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6" activeCellId="0" sqref="F26"/>
    </sheetView>
  </sheetViews>
  <sheetFormatPr defaultRowHeight="16" zeroHeight="false" outlineLevelRow="0" outlineLevelCol="0"/>
  <cols>
    <col collapsed="false" customWidth="true" hidden="false" outlineLevel="0" max="1" min="1" style="9" width="6.83"/>
    <col collapsed="false" customWidth="true" hidden="false" outlineLevel="0" max="2" min="2" style="0" width="5.67"/>
    <col collapsed="false" customWidth="true" hidden="false" outlineLevel="0" max="3" min="3" style="0" width="10"/>
    <col collapsed="false" customWidth="true" hidden="false" outlineLevel="0" max="4" min="4" style="0" width="13.83"/>
    <col collapsed="false" customWidth="true" hidden="false" outlineLevel="0" max="5" min="5" style="0" width="8"/>
    <col collapsed="false" customWidth="true" hidden="false" outlineLevel="0" max="6" min="6" style="0" width="21.67"/>
    <col collapsed="false" customWidth="true" hidden="false" outlineLevel="0" max="7" min="7" style="0" width="6.66"/>
    <col collapsed="false" customWidth="true" hidden="true" outlineLevel="0" max="8" min="8" style="0" width="10.5"/>
    <col collapsed="false" customWidth="true" hidden="false" outlineLevel="0" max="9" min="9" style="0" width="8.67"/>
    <col collapsed="false" customWidth="true" hidden="true" outlineLevel="0" max="11" min="10" style="0" width="10.5"/>
    <col collapsed="false" customWidth="true" hidden="true" outlineLevel="0" max="37" min="12" style="0" width="5.51"/>
    <col collapsed="false" customWidth="true" hidden="false" outlineLevel="0" max="1025" min="38" style="0" width="10.61"/>
  </cols>
  <sheetData>
    <row r="1" customFormat="false" ht="31" hidden="false" customHeight="false" outlineLevel="0" collapsed="false">
      <c r="A1" s="2" t="s">
        <v>1</v>
      </c>
      <c r="B1" s="2"/>
      <c r="C1" s="2"/>
      <c r="D1" s="2"/>
      <c r="E1" s="2"/>
      <c r="F1" s="2"/>
      <c r="G1" s="2"/>
      <c r="H1" s="2"/>
      <c r="I1" s="2"/>
      <c r="K1" s="9"/>
      <c r="L1" s="22" t="s">
        <v>249</v>
      </c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8"/>
    </row>
    <row r="2" customFormat="false" ht="16" hidden="false" customHeight="false" outlineLevel="0" collapsed="false">
      <c r="I2" s="149"/>
      <c r="K2" s="9"/>
      <c r="L2" s="150" t="n">
        <v>191</v>
      </c>
      <c r="M2" s="150" t="n">
        <v>190</v>
      </c>
      <c r="N2" s="150" t="n">
        <v>189</v>
      </c>
      <c r="O2" s="150" t="n">
        <v>191</v>
      </c>
      <c r="P2" s="150" t="n">
        <v>191</v>
      </c>
      <c r="Q2" s="150" t="n">
        <v>190</v>
      </c>
      <c r="R2" s="150" t="n">
        <v>189</v>
      </c>
      <c r="S2" s="150" t="n">
        <v>189</v>
      </c>
      <c r="T2" s="150" t="n">
        <v>191</v>
      </c>
      <c r="U2" s="150" t="n">
        <v>191</v>
      </c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0" t="n">
        <v>5</v>
      </c>
    </row>
    <row r="3" customFormat="false" ht="26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K3" s="9"/>
      <c r="L3" s="150" t="n">
        <v>189</v>
      </c>
      <c r="M3" s="150" t="n">
        <v>197</v>
      </c>
      <c r="N3" s="150" t="n">
        <v>191</v>
      </c>
      <c r="O3" s="150" t="n">
        <v>197</v>
      </c>
      <c r="P3" s="150" t="n">
        <v>193</v>
      </c>
      <c r="Q3" s="150" t="n">
        <v>193</v>
      </c>
      <c r="R3" s="150" t="n">
        <v>191</v>
      </c>
      <c r="S3" s="150" t="n">
        <v>188</v>
      </c>
      <c r="T3" s="150" t="n">
        <v>190</v>
      </c>
      <c r="U3" s="150" t="n">
        <v>190</v>
      </c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0" t="n">
        <v>3</v>
      </c>
    </row>
    <row r="4" customFormat="false" ht="16" hidden="false" customHeight="false" outlineLevel="0" collapsed="false">
      <c r="A4" s="109"/>
      <c r="B4" s="9"/>
      <c r="G4" s="110" t="s">
        <v>173</v>
      </c>
      <c r="H4" s="110" t="s">
        <v>173</v>
      </c>
      <c r="I4" s="149"/>
      <c r="K4" s="9"/>
      <c r="L4" s="150" t="n">
        <v>200</v>
      </c>
      <c r="M4" s="150" t="n">
        <v>193</v>
      </c>
      <c r="N4" s="150" t="n">
        <v>197</v>
      </c>
      <c r="O4" s="150" t="n">
        <v>193</v>
      </c>
      <c r="P4" s="150" t="n">
        <v>197</v>
      </c>
      <c r="Q4" s="150" t="n">
        <v>197</v>
      </c>
      <c r="R4" s="150" t="n">
        <v>190</v>
      </c>
      <c r="S4" s="150" t="n">
        <v>193</v>
      </c>
      <c r="T4" s="150" t="n">
        <v>189</v>
      </c>
      <c r="U4" s="150" t="n">
        <v>189</v>
      </c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0" t="n">
        <v>2</v>
      </c>
    </row>
    <row r="5" customFormat="false" ht="16" hidden="false" customHeight="false" outlineLevel="0" collapsed="false">
      <c r="A5" s="151" t="s">
        <v>346</v>
      </c>
      <c r="B5" s="151"/>
      <c r="C5" s="151"/>
      <c r="D5" s="151"/>
      <c r="E5" s="151"/>
      <c r="F5" s="151"/>
      <c r="G5" s="113" t="s">
        <v>6</v>
      </c>
      <c r="H5" s="113" t="s">
        <v>6</v>
      </c>
      <c r="I5" s="172"/>
      <c r="K5" s="9"/>
      <c r="L5" s="150" t="n">
        <v>195</v>
      </c>
      <c r="M5" s="150" t="n">
        <v>191</v>
      </c>
      <c r="N5" s="150" t="n">
        <v>194</v>
      </c>
      <c r="O5" s="150" t="n">
        <v>188</v>
      </c>
      <c r="P5" s="150" t="n">
        <v>188</v>
      </c>
      <c r="Q5" s="150" t="n">
        <v>200</v>
      </c>
      <c r="R5" s="150" t="n">
        <v>194</v>
      </c>
      <c r="S5" s="150" t="n">
        <v>190</v>
      </c>
      <c r="T5" s="150" t="n">
        <v>188</v>
      </c>
      <c r="U5" s="150" t="n">
        <v>188</v>
      </c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0" t="n">
        <v>1</v>
      </c>
    </row>
    <row r="6" customFormat="false" ht="16" hidden="false" customHeight="false" outlineLevel="0" collapsed="false">
      <c r="A6" s="240"/>
      <c r="B6" s="9"/>
      <c r="C6" s="116"/>
      <c r="D6" s="116"/>
      <c r="E6" s="117"/>
      <c r="F6" s="117"/>
      <c r="G6" s="118" t="s">
        <v>175</v>
      </c>
      <c r="H6" s="118" t="s">
        <v>175</v>
      </c>
      <c r="I6" s="149"/>
      <c r="K6" s="25"/>
      <c r="L6" s="153" t="n">
        <v>1</v>
      </c>
      <c r="M6" s="153" t="n">
        <v>2</v>
      </c>
      <c r="N6" s="153" t="n">
        <v>3</v>
      </c>
      <c r="O6" s="153" t="n">
        <v>4</v>
      </c>
      <c r="P6" s="153" t="n">
        <v>5</v>
      </c>
      <c r="Q6" s="153" t="n">
        <v>6</v>
      </c>
      <c r="R6" s="153" t="n">
        <v>7</v>
      </c>
      <c r="S6" s="153" t="n">
        <v>8</v>
      </c>
      <c r="T6" s="153" t="n">
        <v>9</v>
      </c>
      <c r="U6" s="153" t="n">
        <v>10</v>
      </c>
      <c r="V6" s="153" t="n">
        <v>11</v>
      </c>
      <c r="W6" s="153" t="n">
        <v>12</v>
      </c>
      <c r="X6" s="153" t="n">
        <v>13</v>
      </c>
      <c r="Y6" s="153" t="n">
        <v>14</v>
      </c>
      <c r="Z6" s="153" t="n">
        <v>15</v>
      </c>
      <c r="AA6" s="153" t="n">
        <v>16</v>
      </c>
      <c r="AB6" s="153" t="n">
        <v>17</v>
      </c>
      <c r="AC6" s="153" t="n">
        <v>18</v>
      </c>
      <c r="AD6" s="153" t="n">
        <v>19</v>
      </c>
      <c r="AE6" s="153" t="n">
        <v>20</v>
      </c>
      <c r="AF6" s="153" t="n">
        <v>21</v>
      </c>
      <c r="AG6" s="153" t="n">
        <v>22</v>
      </c>
      <c r="AH6" s="153" t="n">
        <v>23</v>
      </c>
      <c r="AI6" s="153" t="n">
        <v>24</v>
      </c>
      <c r="AJ6" s="153" t="n">
        <v>25</v>
      </c>
    </row>
    <row r="7" customFormat="false" ht="28" hidden="false" customHeight="false" outlineLevel="0" collapsed="false">
      <c r="A7" s="154" t="s">
        <v>17</v>
      </c>
      <c r="B7" s="155" t="s">
        <v>18</v>
      </c>
      <c r="C7" s="156" t="s">
        <v>19</v>
      </c>
      <c r="D7" s="156" t="s">
        <v>20</v>
      </c>
      <c r="E7" s="156" t="s">
        <v>21</v>
      </c>
      <c r="F7" s="155" t="s">
        <v>22</v>
      </c>
      <c r="G7" s="155" t="s">
        <v>23</v>
      </c>
      <c r="H7" s="155" t="s">
        <v>24</v>
      </c>
      <c r="I7" s="157" t="s">
        <v>10</v>
      </c>
      <c r="J7" s="155" t="s">
        <v>253</v>
      </c>
      <c r="K7" s="155" t="s">
        <v>254</v>
      </c>
      <c r="L7" s="158" t="n">
        <v>1</v>
      </c>
      <c r="M7" s="158" t="n">
        <v>1</v>
      </c>
      <c r="N7" s="158" t="n">
        <v>1</v>
      </c>
      <c r="O7" s="158" t="n">
        <v>1</v>
      </c>
      <c r="P7" s="158" t="n">
        <v>1</v>
      </c>
      <c r="Q7" s="158" t="n">
        <v>1</v>
      </c>
      <c r="R7" s="158" t="n">
        <v>1</v>
      </c>
      <c r="S7" s="158" t="n">
        <v>1</v>
      </c>
      <c r="T7" s="158" t="n">
        <v>1</v>
      </c>
      <c r="U7" s="158" t="n">
        <v>2</v>
      </c>
      <c r="V7" s="158" t="n">
        <v>1</v>
      </c>
      <c r="W7" s="158" t="n">
        <v>1</v>
      </c>
      <c r="X7" s="158" t="n">
        <v>1</v>
      </c>
      <c r="Y7" s="158" t="n">
        <v>1</v>
      </c>
      <c r="Z7" s="158" t="n">
        <v>1</v>
      </c>
      <c r="AA7" s="158" t="n">
        <v>1</v>
      </c>
      <c r="AB7" s="158" t="n">
        <v>1</v>
      </c>
      <c r="AC7" s="158" t="n">
        <v>1</v>
      </c>
      <c r="AD7" s="158" t="n">
        <v>1</v>
      </c>
      <c r="AE7" s="158" t="n">
        <v>1</v>
      </c>
      <c r="AF7" s="158" t="n">
        <v>1</v>
      </c>
      <c r="AG7" s="158" t="n">
        <v>1</v>
      </c>
      <c r="AH7" s="158" t="n">
        <v>1</v>
      </c>
      <c r="AI7" s="158" t="n">
        <v>1</v>
      </c>
      <c r="AJ7" s="158" t="n">
        <v>2</v>
      </c>
      <c r="AK7" s="40"/>
    </row>
    <row r="8" customFormat="false" ht="16" hidden="false" customHeight="false" outlineLevel="0" collapsed="false">
      <c r="A8" s="248" t="n">
        <v>1</v>
      </c>
      <c r="B8" s="43" t="n">
        <v>191</v>
      </c>
      <c r="C8" s="44" t="n">
        <v>10036324258</v>
      </c>
      <c r="D8" s="45" t="s">
        <v>32</v>
      </c>
      <c r="E8" s="46" t="s">
        <v>33</v>
      </c>
      <c r="F8" s="45" t="s">
        <v>34</v>
      </c>
      <c r="G8" s="47" t="s">
        <v>35</v>
      </c>
      <c r="H8" s="318"/>
      <c r="I8" s="319" t="n">
        <f aca="false">J8*20+K8</f>
        <v>57</v>
      </c>
      <c r="J8" s="162" t="n">
        <v>1</v>
      </c>
      <c r="K8" s="163" t="n">
        <f aca="false">IFERROR(SUM(L8:AJ8),J8)</f>
        <v>37</v>
      </c>
      <c r="L8" s="164" t="n">
        <f aca="false">IFERROR(VLOOKUP($B8,L$2:$AK$5,MAX($L$6:$AJ$6)+2-L$6,0)*L$7,"")</f>
        <v>5</v>
      </c>
      <c r="M8" s="164" t="n">
        <f aca="false">IFERROR(VLOOKUP($B8,M$2:$AK$5,MAX($L$6:$AJ$6)+2-M$6,0)*M$7,"")</f>
        <v>1</v>
      </c>
      <c r="N8" s="164" t="n">
        <f aca="false">IFERROR(VLOOKUP($B8,N$2:$AK$5,MAX($L$6:$AJ$6)+2-N$6,0)*N$7,"")</f>
        <v>3</v>
      </c>
      <c r="O8" s="164" t="n">
        <f aca="false">IFERROR(VLOOKUP($B8,O$2:$AK$5,MAX($L$6:$AJ$6)+2-O$6,0)*O$7,"")</f>
        <v>5</v>
      </c>
      <c r="P8" s="164" t="n">
        <f aca="false">IFERROR(VLOOKUP($B8,P$2:$AK$5,MAX($L$6:$AJ$6)+2-P$6,0)*P$7,"")</f>
        <v>5</v>
      </c>
      <c r="Q8" s="164" t="str">
        <f aca="false">IFERROR(VLOOKUP($B8,Q$2:$AK$5,MAX($L$6:$AJ$6)+2-Q$6,0)*Q$7,"")</f>
        <v/>
      </c>
      <c r="R8" s="164" t="n">
        <f aca="false">IFERROR(VLOOKUP($B8,R$2:$AK$5,MAX($L$6:$AJ$6)+2-R$6,0)*R$7,"")</f>
        <v>3</v>
      </c>
      <c r="S8" s="164" t="str">
        <f aca="false">IFERROR(VLOOKUP($B8,S$2:$AK$5,MAX($L$6:$AJ$6)+2-S$6,0)*S$7,"")</f>
        <v/>
      </c>
      <c r="T8" s="164" t="n">
        <f aca="false">IFERROR(VLOOKUP($B8,T$2:$AK$5,MAX($L$6:$AJ$6)+2-T$6,0)*T$7,"")</f>
        <v>5</v>
      </c>
      <c r="U8" s="164" t="n">
        <f aca="false">IFERROR(VLOOKUP($B8,U$2:$AK$5,MAX($L$6:$AJ$6)+2-U$6,0)*U$7,"")</f>
        <v>10</v>
      </c>
      <c r="V8" s="164" t="str">
        <f aca="false">IFERROR(VLOOKUP($B8,V$2:$AK$5,MAX($L$6:$AJ$6)+2-V$6,0)*V$7,"")</f>
        <v/>
      </c>
      <c r="W8" s="164" t="str">
        <f aca="false">IFERROR(VLOOKUP($B8,W$2:$AK$5,MAX($L$6:$AJ$6)+2-W$6,0)*W$7,"")</f>
        <v/>
      </c>
      <c r="X8" s="164" t="str">
        <f aca="false">IFERROR(VLOOKUP($B8,X$2:$AK$5,MAX($L$6:$AJ$6)+2-X$6,0)*X$7,"")</f>
        <v/>
      </c>
      <c r="Y8" s="164" t="str">
        <f aca="false">IFERROR(VLOOKUP($B8,Y$2:$AK$5,MAX($L$6:$AJ$6)+2-Y$6,0)*Y$7,"")</f>
        <v/>
      </c>
      <c r="Z8" s="164" t="str">
        <f aca="false">IFERROR(VLOOKUP($B8,Z$2:$AK$5,MAX($L$6:$AJ$6)+2-Z$6,0)*Z$7,"")</f>
        <v/>
      </c>
      <c r="AA8" s="164" t="str">
        <f aca="false">IFERROR(VLOOKUP($B8,AA$2:$AK$5,MAX($L$6:$AJ$6)+2-AA$6,0)*AA$7,"")</f>
        <v/>
      </c>
      <c r="AB8" s="164" t="str">
        <f aca="false">IFERROR(VLOOKUP($B8,AB$2:$AK$5,MAX($L$6:$AJ$6)+2-AB$6,0)*AB$7,"")</f>
        <v/>
      </c>
      <c r="AC8" s="164" t="str">
        <f aca="false">IFERROR(VLOOKUP($B8,AC$2:$AK$5,MAX($L$6:$AJ$6)+2-AC$6,0)*AC$7,"")</f>
        <v/>
      </c>
      <c r="AD8" s="164" t="str">
        <f aca="false">IFERROR(VLOOKUP($B8,AD$2:$AK$5,MAX($L$6:$AJ$6)+2-AD$6,0)*AD$7,"")</f>
        <v/>
      </c>
      <c r="AE8" s="164" t="str">
        <f aca="false">IFERROR(VLOOKUP($B8,AE$2:$AK$5,MAX($L$6:$AJ$6)+2-AE$6,0)*AE$7,"")</f>
        <v/>
      </c>
      <c r="AF8" s="164" t="str">
        <f aca="false">IFERROR(VLOOKUP($B8,AF$2:$AK$5,MAX($L$6:$AJ$6)+2-AF$6,0)*AF$7,"")</f>
        <v/>
      </c>
      <c r="AG8" s="164" t="str">
        <f aca="false">IFERROR(VLOOKUP($B8,AG$2:$AK$5,MAX($L$6:$AJ$6)+2-AG$6,0)*AG$7,"")</f>
        <v/>
      </c>
      <c r="AH8" s="164" t="str">
        <f aca="false">IFERROR(VLOOKUP($B8,AH$2:$AK$5,MAX($L$6:$AJ$6)+2-AH$6,0)*AH$7,"")</f>
        <v/>
      </c>
      <c r="AI8" s="164" t="str">
        <f aca="false">IFERROR(VLOOKUP($B8,AI$2:$AK$5,MAX($L$6:$AJ$6)+2-AI$6,0)*AI$7,"")</f>
        <v/>
      </c>
      <c r="AJ8" s="164" t="str">
        <f aca="false">IFERROR(VLOOKUP($B8,AJ$2:$AK$5,MAX($L$6:$AJ$6)+2-AJ$6,0)*AJ$7,"")</f>
        <v/>
      </c>
    </row>
    <row r="9" customFormat="false" ht="16" hidden="false" customHeight="false" outlineLevel="0" collapsed="false">
      <c r="A9" s="251" t="n">
        <v>2</v>
      </c>
      <c r="B9" s="43" t="n">
        <v>190</v>
      </c>
      <c r="C9" s="44" t="n">
        <v>10051791213</v>
      </c>
      <c r="D9" s="61" t="s">
        <v>36</v>
      </c>
      <c r="E9" s="61" t="s">
        <v>37</v>
      </c>
      <c r="F9" s="61" t="s">
        <v>34</v>
      </c>
      <c r="G9" s="47" t="s">
        <v>35</v>
      </c>
      <c r="H9" s="320"/>
      <c r="I9" s="319" t="n">
        <f aca="false">J9*20+K9</f>
        <v>42</v>
      </c>
      <c r="J9" s="162" t="n">
        <v>1</v>
      </c>
      <c r="K9" s="163" t="n">
        <f aca="false">IFERROR(SUM(L9:AJ9),J9)</f>
        <v>22</v>
      </c>
      <c r="L9" s="164" t="str">
        <f aca="false">IFERROR(VLOOKUP($B9,L$2:$AK$5,MAX($L$6:$AJ$6)+2-L$6,0)*L$7,"")</f>
        <v/>
      </c>
      <c r="M9" s="164" t="n">
        <f aca="false">IFERROR(VLOOKUP($B9,M$2:$AK$5,MAX($L$6:$AJ$6)+2-M$6,0)*M$7,"")</f>
        <v>5</v>
      </c>
      <c r="N9" s="164" t="str">
        <f aca="false">IFERROR(VLOOKUP($B9,N$2:$AK$5,MAX($L$6:$AJ$6)+2-N$6,0)*N$7,"")</f>
        <v/>
      </c>
      <c r="O9" s="164" t="str">
        <f aca="false">IFERROR(VLOOKUP($B9,O$2:$AK$5,MAX($L$6:$AJ$6)+2-O$6,0)*O$7,"")</f>
        <v/>
      </c>
      <c r="P9" s="164" t="str">
        <f aca="false">IFERROR(VLOOKUP($B9,P$2:$AK$5,MAX($L$6:$AJ$6)+2-P$6,0)*P$7,"")</f>
        <v/>
      </c>
      <c r="Q9" s="164" t="n">
        <f aca="false">IFERROR(VLOOKUP($B9,Q$2:$AK$5,MAX($L$6:$AJ$6)+2-Q$6,0)*Q$7,"")</f>
        <v>5</v>
      </c>
      <c r="R9" s="164" t="n">
        <f aca="false">IFERROR(VLOOKUP($B9,R$2:$AK$5,MAX($L$6:$AJ$6)+2-R$6,0)*R$7,"")</f>
        <v>2</v>
      </c>
      <c r="S9" s="164" t="n">
        <f aca="false">IFERROR(VLOOKUP($B9,S$2:$AK$5,MAX($L$6:$AJ$6)+2-S$6,0)*S$7,"")</f>
        <v>1</v>
      </c>
      <c r="T9" s="164" t="n">
        <f aca="false">IFERROR(VLOOKUP($B9,T$2:$AK$5,MAX($L$6:$AJ$6)+2-T$6,0)*T$7,"")</f>
        <v>3</v>
      </c>
      <c r="U9" s="164" t="n">
        <f aca="false">IFERROR(VLOOKUP($B9,U$2:$AK$5,MAX($L$6:$AJ$6)+2-U$6,0)*U$7,"")</f>
        <v>6</v>
      </c>
      <c r="V9" s="164" t="str">
        <f aca="false">IFERROR(VLOOKUP($B9,V$2:$AK$5,MAX($L$6:$AJ$6)+2-V$6,0)*V$7,"")</f>
        <v/>
      </c>
      <c r="W9" s="164" t="str">
        <f aca="false">IFERROR(VLOOKUP($B9,W$2:$AK$5,MAX($L$6:$AJ$6)+2-W$6,0)*W$7,"")</f>
        <v/>
      </c>
      <c r="X9" s="164" t="str">
        <f aca="false">IFERROR(VLOOKUP($B9,X$2:$AK$5,MAX($L$6:$AJ$6)+2-X$6,0)*X$7,"")</f>
        <v/>
      </c>
      <c r="Y9" s="164" t="str">
        <f aca="false">IFERROR(VLOOKUP($B9,Y$2:$AK$5,MAX($L$6:$AJ$6)+2-Y$6,0)*Y$7,"")</f>
        <v/>
      </c>
      <c r="Z9" s="164" t="str">
        <f aca="false">IFERROR(VLOOKUP($B9,Z$2:$AK$5,MAX($L$6:$AJ$6)+2-Z$6,0)*Z$7,"")</f>
        <v/>
      </c>
      <c r="AA9" s="164" t="str">
        <f aca="false">IFERROR(VLOOKUP($B9,AA$2:$AK$5,MAX($L$6:$AJ$6)+2-AA$6,0)*AA$7,"")</f>
        <v/>
      </c>
      <c r="AB9" s="164" t="str">
        <f aca="false">IFERROR(VLOOKUP($B9,AB$2:$AK$5,MAX($L$6:$AJ$6)+2-AB$6,0)*AB$7,"")</f>
        <v/>
      </c>
      <c r="AC9" s="164" t="str">
        <f aca="false">IFERROR(VLOOKUP($B9,AC$2:$AK$5,MAX($L$6:$AJ$6)+2-AC$6,0)*AC$7,"")</f>
        <v/>
      </c>
      <c r="AD9" s="164" t="str">
        <f aca="false">IFERROR(VLOOKUP($B9,AD$2:$AK$5,MAX($L$6:$AJ$6)+2-AD$6,0)*AD$7,"")</f>
        <v/>
      </c>
      <c r="AE9" s="164" t="str">
        <f aca="false">IFERROR(VLOOKUP($B9,AE$2:$AK$5,MAX($L$6:$AJ$6)+2-AE$6,0)*AE$7,"")</f>
        <v/>
      </c>
      <c r="AF9" s="164" t="str">
        <f aca="false">IFERROR(VLOOKUP($B9,AF$2:$AK$5,MAX($L$6:$AJ$6)+2-AF$6,0)*AF$7,"")</f>
        <v/>
      </c>
      <c r="AG9" s="164" t="str">
        <f aca="false">IFERROR(VLOOKUP($B9,AG$2:$AK$5,MAX($L$6:$AJ$6)+2-AG$6,0)*AG$7,"")</f>
        <v/>
      </c>
      <c r="AH9" s="164" t="str">
        <f aca="false">IFERROR(VLOOKUP($B9,AH$2:$AK$5,MAX($L$6:$AJ$6)+2-AH$6,0)*AH$7,"")</f>
        <v/>
      </c>
      <c r="AI9" s="164" t="str">
        <f aca="false">IFERROR(VLOOKUP($B9,AI$2:$AK$5,MAX($L$6:$AJ$6)+2-AI$6,0)*AI$7,"")</f>
        <v/>
      </c>
      <c r="AJ9" s="164" t="str">
        <f aca="false">IFERROR(VLOOKUP($B9,AJ$2:$AK$5,MAX($L$6:$AJ$6)+2-AJ$6,0)*AJ$7,"")</f>
        <v/>
      </c>
    </row>
    <row r="10" customFormat="false" ht="16" hidden="false" customHeight="false" outlineLevel="0" collapsed="false">
      <c r="A10" s="251" t="n">
        <v>3</v>
      </c>
      <c r="B10" s="43" t="n">
        <v>189</v>
      </c>
      <c r="C10" s="66" t="n">
        <v>10058521191</v>
      </c>
      <c r="D10" s="46" t="s">
        <v>45</v>
      </c>
      <c r="E10" s="46" t="s">
        <v>46</v>
      </c>
      <c r="F10" s="46" t="s">
        <v>47</v>
      </c>
      <c r="G10" s="47" t="s">
        <v>48</v>
      </c>
      <c r="H10" s="320"/>
      <c r="I10" s="319" t="n">
        <f aca="false">J10*20+K10</f>
        <v>24</v>
      </c>
      <c r="J10" s="162"/>
      <c r="K10" s="163" t="n">
        <f aca="false">IFERROR(SUM(L10:AJ10),J10)</f>
        <v>24</v>
      </c>
      <c r="L10" s="164" t="n">
        <f aca="false">IFERROR(VLOOKUP($B10,L$2:$AK$5,MAX($L$6:$AJ$6)+2-L$6,0)*L$7,"")</f>
        <v>3</v>
      </c>
      <c r="M10" s="164" t="str">
        <f aca="false">IFERROR(VLOOKUP($B10,M$2:$AK$5,MAX($L$6:$AJ$6)+2-M$6,0)*M$7,"")</f>
        <v/>
      </c>
      <c r="N10" s="164" t="n">
        <f aca="false">IFERROR(VLOOKUP($B10,N$2:$AK$5,MAX($L$6:$AJ$6)+2-N$6,0)*N$7,"")</f>
        <v>5</v>
      </c>
      <c r="O10" s="164" t="str">
        <f aca="false">IFERROR(VLOOKUP($B10,O$2:$AK$5,MAX($L$6:$AJ$6)+2-O$6,0)*O$7,"")</f>
        <v/>
      </c>
      <c r="P10" s="164" t="str">
        <f aca="false">IFERROR(VLOOKUP($B10,P$2:$AK$5,MAX($L$6:$AJ$6)+2-P$6,0)*P$7,"")</f>
        <v/>
      </c>
      <c r="Q10" s="164" t="str">
        <f aca="false">IFERROR(VLOOKUP($B10,Q$2:$AK$5,MAX($L$6:$AJ$6)+2-Q$6,0)*Q$7,"")</f>
        <v/>
      </c>
      <c r="R10" s="164" t="n">
        <f aca="false">IFERROR(VLOOKUP($B10,R$2:$AK$5,MAX($L$6:$AJ$6)+2-R$6,0)*R$7,"")</f>
        <v>5</v>
      </c>
      <c r="S10" s="164" t="n">
        <f aca="false">IFERROR(VLOOKUP($B10,S$2:$AK$5,MAX($L$6:$AJ$6)+2-S$6,0)*S$7,"")</f>
        <v>5</v>
      </c>
      <c r="T10" s="164" t="n">
        <f aca="false">IFERROR(VLOOKUP($B10,T$2:$AK$5,MAX($L$6:$AJ$6)+2-T$6,0)*T$7,"")</f>
        <v>2</v>
      </c>
      <c r="U10" s="164" t="n">
        <f aca="false">IFERROR(VLOOKUP($B10,U$2:$AK$5,MAX($L$6:$AJ$6)+2-U$6,0)*U$7,"")</f>
        <v>4</v>
      </c>
      <c r="V10" s="164" t="str">
        <f aca="false">IFERROR(VLOOKUP($B10,V$2:$AK$5,MAX($L$6:$AJ$6)+2-V$6,0)*V$7,"")</f>
        <v/>
      </c>
      <c r="W10" s="164" t="str">
        <f aca="false">IFERROR(VLOOKUP($B10,W$2:$AK$5,MAX($L$6:$AJ$6)+2-W$6,0)*W$7,"")</f>
        <v/>
      </c>
      <c r="X10" s="164" t="str">
        <f aca="false">IFERROR(VLOOKUP($B10,X$2:$AK$5,MAX($L$6:$AJ$6)+2-X$6,0)*X$7,"")</f>
        <v/>
      </c>
      <c r="Y10" s="164" t="str">
        <f aca="false">IFERROR(VLOOKUP($B10,Y$2:$AK$5,MAX($L$6:$AJ$6)+2-Y$6,0)*Y$7,"")</f>
        <v/>
      </c>
      <c r="Z10" s="164" t="str">
        <f aca="false">IFERROR(VLOOKUP($B10,Z$2:$AK$5,MAX($L$6:$AJ$6)+2-Z$6,0)*Z$7,"")</f>
        <v/>
      </c>
      <c r="AA10" s="164" t="str">
        <f aca="false">IFERROR(VLOOKUP($B10,AA$2:$AK$5,MAX($L$6:$AJ$6)+2-AA$6,0)*AA$7,"")</f>
        <v/>
      </c>
      <c r="AB10" s="164" t="str">
        <f aca="false">IFERROR(VLOOKUP($B10,AB$2:$AK$5,MAX($L$6:$AJ$6)+2-AB$6,0)*AB$7,"")</f>
        <v/>
      </c>
      <c r="AC10" s="164" t="str">
        <f aca="false">IFERROR(VLOOKUP($B10,AC$2:$AK$5,MAX($L$6:$AJ$6)+2-AC$6,0)*AC$7,"")</f>
        <v/>
      </c>
      <c r="AD10" s="164" t="str">
        <f aca="false">IFERROR(VLOOKUP($B10,AD$2:$AK$5,MAX($L$6:$AJ$6)+2-AD$6,0)*AD$7,"")</f>
        <v/>
      </c>
      <c r="AE10" s="164" t="str">
        <f aca="false">IFERROR(VLOOKUP($B10,AE$2:$AK$5,MAX($L$6:$AJ$6)+2-AE$6,0)*AE$7,"")</f>
        <v/>
      </c>
      <c r="AF10" s="164" t="str">
        <f aca="false">IFERROR(VLOOKUP($B10,AF$2:$AK$5,MAX($L$6:$AJ$6)+2-AF$6,0)*AF$7,"")</f>
        <v/>
      </c>
      <c r="AG10" s="164" t="str">
        <f aca="false">IFERROR(VLOOKUP($B10,AG$2:$AK$5,MAX($L$6:$AJ$6)+2-AG$6,0)*AG$7,"")</f>
        <v/>
      </c>
      <c r="AH10" s="164" t="str">
        <f aca="false">IFERROR(VLOOKUP($B10,AH$2:$AK$5,MAX($L$6:$AJ$6)+2-AH$6,0)*AH$7,"")</f>
        <v/>
      </c>
      <c r="AI10" s="164" t="str">
        <f aca="false">IFERROR(VLOOKUP($B10,AI$2:$AK$5,MAX($L$6:$AJ$6)+2-AI$6,0)*AI$7,"")</f>
        <v/>
      </c>
      <c r="AJ10" s="164" t="str">
        <f aca="false">IFERROR(VLOOKUP($B10,AJ$2:$AK$5,MAX($L$6:$AJ$6)+2-AJ$6,0)*AJ$7,"")</f>
        <v/>
      </c>
    </row>
    <row r="11" customFormat="false" ht="16" hidden="false" customHeight="false" outlineLevel="0" collapsed="false">
      <c r="A11" s="251" t="n">
        <v>4</v>
      </c>
      <c r="B11" s="43" t="n">
        <v>193</v>
      </c>
      <c r="C11" s="62" t="n">
        <v>10047235647</v>
      </c>
      <c r="D11" s="61" t="s">
        <v>38</v>
      </c>
      <c r="E11" s="61" t="s">
        <v>39</v>
      </c>
      <c r="F11" s="61" t="s">
        <v>40</v>
      </c>
      <c r="G11" s="47" t="s">
        <v>41</v>
      </c>
      <c r="H11" s="320"/>
      <c r="I11" s="319" t="n">
        <f aca="false">J11*20+K11</f>
        <v>12</v>
      </c>
      <c r="J11" s="162"/>
      <c r="K11" s="163" t="n">
        <f aca="false">IFERROR(SUM(L11:AJ11),J11)</f>
        <v>12</v>
      </c>
      <c r="L11" s="164" t="str">
        <f aca="false">IFERROR(VLOOKUP($B11,L$2:$AK$5,MAX($L$6:$AJ$6)+2-L$6,0)*L$7,"")</f>
        <v/>
      </c>
      <c r="M11" s="164" t="n">
        <f aca="false">IFERROR(VLOOKUP($B11,M$2:$AK$5,MAX($L$6:$AJ$6)+2-M$6,0)*M$7,"")</f>
        <v>2</v>
      </c>
      <c r="N11" s="164" t="str">
        <f aca="false">IFERROR(VLOOKUP($B11,N$2:$AK$5,MAX($L$6:$AJ$6)+2-N$6,0)*N$7,"")</f>
        <v/>
      </c>
      <c r="O11" s="164" t="n">
        <f aca="false">IFERROR(VLOOKUP($B11,O$2:$AK$5,MAX($L$6:$AJ$6)+2-O$6,0)*O$7,"")</f>
        <v>2</v>
      </c>
      <c r="P11" s="164" t="n">
        <f aca="false">IFERROR(VLOOKUP($B11,P$2:$AK$5,MAX($L$6:$AJ$6)+2-P$6,0)*P$7,"")</f>
        <v>3</v>
      </c>
      <c r="Q11" s="164" t="n">
        <f aca="false">IFERROR(VLOOKUP($B11,Q$2:$AK$5,MAX($L$6:$AJ$6)+2-Q$6,0)*Q$7,"")</f>
        <v>3</v>
      </c>
      <c r="R11" s="164" t="str">
        <f aca="false">IFERROR(VLOOKUP($B11,R$2:$AK$5,MAX($L$6:$AJ$6)+2-R$6,0)*R$7,"")</f>
        <v/>
      </c>
      <c r="S11" s="164" t="n">
        <f aca="false">IFERROR(VLOOKUP($B11,S$2:$AK$5,MAX($L$6:$AJ$6)+2-S$6,0)*S$7,"")</f>
        <v>2</v>
      </c>
      <c r="T11" s="164" t="str">
        <f aca="false">IFERROR(VLOOKUP($B11,T$2:$AK$5,MAX($L$6:$AJ$6)+2-T$6,0)*T$7,"")</f>
        <v/>
      </c>
      <c r="U11" s="164" t="str">
        <f aca="false">IFERROR(VLOOKUP($B11,U$2:$AK$5,MAX($L$6:$AJ$6)+2-U$6,0)*U$7,"")</f>
        <v/>
      </c>
      <c r="V11" s="164" t="str">
        <f aca="false">IFERROR(VLOOKUP($B11,V$2:$AK$5,MAX($L$6:$AJ$6)+2-V$6,0)*V$7,"")</f>
        <v/>
      </c>
      <c r="W11" s="164" t="str">
        <f aca="false">IFERROR(VLOOKUP($B11,W$2:$AK$5,MAX($L$6:$AJ$6)+2-W$6,0)*W$7,"")</f>
        <v/>
      </c>
      <c r="X11" s="164" t="str">
        <f aca="false">IFERROR(VLOOKUP($B11,X$2:$AK$5,MAX($L$6:$AJ$6)+2-X$6,0)*X$7,"")</f>
        <v/>
      </c>
      <c r="Y11" s="164" t="str">
        <f aca="false">IFERROR(VLOOKUP($B11,Y$2:$AK$5,MAX($L$6:$AJ$6)+2-Y$6,0)*Y$7,"")</f>
        <v/>
      </c>
      <c r="Z11" s="164" t="str">
        <f aca="false">IFERROR(VLOOKUP($B11,Z$2:$AK$5,MAX($L$6:$AJ$6)+2-Z$6,0)*Z$7,"")</f>
        <v/>
      </c>
      <c r="AA11" s="164" t="str">
        <f aca="false">IFERROR(VLOOKUP($B11,AA$2:$AK$5,MAX($L$6:$AJ$6)+2-AA$6,0)*AA$7,"")</f>
        <v/>
      </c>
      <c r="AB11" s="164" t="str">
        <f aca="false">IFERROR(VLOOKUP($B11,AB$2:$AK$5,MAX($L$6:$AJ$6)+2-AB$6,0)*AB$7,"")</f>
        <v/>
      </c>
      <c r="AC11" s="164" t="str">
        <f aca="false">IFERROR(VLOOKUP($B11,AC$2:$AK$5,MAX($L$6:$AJ$6)+2-AC$6,0)*AC$7,"")</f>
        <v/>
      </c>
      <c r="AD11" s="164" t="str">
        <f aca="false">IFERROR(VLOOKUP($B11,AD$2:$AK$5,MAX($L$6:$AJ$6)+2-AD$6,0)*AD$7,"")</f>
        <v/>
      </c>
      <c r="AE11" s="164" t="str">
        <f aca="false">IFERROR(VLOOKUP($B11,AE$2:$AK$5,MAX($L$6:$AJ$6)+2-AE$6,0)*AE$7,"")</f>
        <v/>
      </c>
      <c r="AF11" s="164" t="str">
        <f aca="false">IFERROR(VLOOKUP($B11,AF$2:$AK$5,MAX($L$6:$AJ$6)+2-AF$6,0)*AF$7,"")</f>
        <v/>
      </c>
      <c r="AG11" s="164" t="str">
        <f aca="false">IFERROR(VLOOKUP($B11,AG$2:$AK$5,MAX($L$6:$AJ$6)+2-AG$6,0)*AG$7,"")</f>
        <v/>
      </c>
      <c r="AH11" s="164" t="str">
        <f aca="false">IFERROR(VLOOKUP($B11,AH$2:$AK$5,MAX($L$6:$AJ$6)+2-AH$6,0)*AH$7,"")</f>
        <v/>
      </c>
      <c r="AI11" s="164" t="str">
        <f aca="false">IFERROR(VLOOKUP($B11,AI$2:$AK$5,MAX($L$6:$AJ$6)+2-AI$6,0)*AI$7,"")</f>
        <v/>
      </c>
      <c r="AJ11" s="164" t="str">
        <f aca="false">IFERROR(VLOOKUP($B11,AJ$2:$AK$5,MAX($L$6:$AJ$6)+2-AJ$6,0)*AJ$7,"")</f>
        <v/>
      </c>
    </row>
    <row r="12" customFormat="false" ht="16" hidden="false" customHeight="false" outlineLevel="0" collapsed="false">
      <c r="A12" s="251" t="n">
        <v>5</v>
      </c>
      <c r="B12" s="43" t="n">
        <v>197</v>
      </c>
      <c r="C12" s="100" t="n">
        <v>100473620050</v>
      </c>
      <c r="D12" s="72" t="s">
        <v>54</v>
      </c>
      <c r="E12" s="64" t="s">
        <v>52</v>
      </c>
      <c r="F12" s="64" t="s">
        <v>44</v>
      </c>
      <c r="G12" s="47" t="s">
        <v>41</v>
      </c>
      <c r="H12" s="320"/>
      <c r="I12" s="319" t="n">
        <f aca="false">J12*20+K12</f>
        <v>12</v>
      </c>
      <c r="J12" s="162"/>
      <c r="K12" s="163" t="n">
        <f aca="false">IFERROR(SUM(L12:AJ12),J12)</f>
        <v>12</v>
      </c>
      <c r="L12" s="164" t="str">
        <f aca="false">IFERROR(VLOOKUP($B12,L$2:$AK$5,MAX($L$6:$AJ$6)+2-L$6,0)*L$7,"")</f>
        <v/>
      </c>
      <c r="M12" s="164" t="n">
        <f aca="false">IFERROR(VLOOKUP($B12,M$2:$AK$5,MAX($L$6:$AJ$6)+2-M$6,0)*M$7,"")</f>
        <v>3</v>
      </c>
      <c r="N12" s="164" t="n">
        <f aca="false">IFERROR(VLOOKUP($B12,N$2:$AK$5,MAX($L$6:$AJ$6)+2-N$6,0)*N$7,"")</f>
        <v>2</v>
      </c>
      <c r="O12" s="164" t="n">
        <f aca="false">IFERROR(VLOOKUP($B12,O$2:$AK$5,MAX($L$6:$AJ$6)+2-O$6,0)*O$7,"")</f>
        <v>3</v>
      </c>
      <c r="P12" s="164" t="n">
        <f aca="false">IFERROR(VLOOKUP($B12,P$2:$AK$5,MAX($L$6:$AJ$6)+2-P$6,0)*P$7,"")</f>
        <v>2</v>
      </c>
      <c r="Q12" s="164" t="n">
        <f aca="false">IFERROR(VLOOKUP($B12,Q$2:$AK$5,MAX($L$6:$AJ$6)+2-Q$6,0)*Q$7,"")</f>
        <v>2</v>
      </c>
      <c r="R12" s="164" t="str">
        <f aca="false">IFERROR(VLOOKUP($B12,R$2:$AK$5,MAX($L$6:$AJ$6)+2-R$6,0)*R$7,"")</f>
        <v/>
      </c>
      <c r="S12" s="164" t="str">
        <f aca="false">IFERROR(VLOOKUP($B12,S$2:$AK$5,MAX($L$6:$AJ$6)+2-S$6,0)*S$7,"")</f>
        <v/>
      </c>
      <c r="T12" s="164" t="str">
        <f aca="false">IFERROR(VLOOKUP($B12,T$2:$AK$5,MAX($L$6:$AJ$6)+2-T$6,0)*T$7,"")</f>
        <v/>
      </c>
      <c r="U12" s="164" t="str">
        <f aca="false">IFERROR(VLOOKUP($B12,U$2:$AK$5,MAX($L$6:$AJ$6)+2-U$6,0)*U$7,"")</f>
        <v/>
      </c>
      <c r="V12" s="164" t="str">
        <f aca="false">IFERROR(VLOOKUP($B12,V$2:$AK$5,MAX($L$6:$AJ$6)+2-V$6,0)*V$7,"")</f>
        <v/>
      </c>
      <c r="W12" s="164" t="str">
        <f aca="false">IFERROR(VLOOKUP($B12,W$2:$AK$5,MAX($L$6:$AJ$6)+2-W$6,0)*W$7,"")</f>
        <v/>
      </c>
      <c r="X12" s="164" t="str">
        <f aca="false">IFERROR(VLOOKUP($B12,X$2:$AK$5,MAX($L$6:$AJ$6)+2-X$6,0)*X$7,"")</f>
        <v/>
      </c>
      <c r="Y12" s="164" t="str">
        <f aca="false">IFERROR(VLOOKUP($B12,Y$2:$AK$5,MAX($L$6:$AJ$6)+2-Y$6,0)*Y$7,"")</f>
        <v/>
      </c>
      <c r="Z12" s="164" t="str">
        <f aca="false">IFERROR(VLOOKUP($B12,Z$2:$AK$5,MAX($L$6:$AJ$6)+2-Z$6,0)*Z$7,"")</f>
        <v/>
      </c>
      <c r="AA12" s="164" t="str">
        <f aca="false">IFERROR(VLOOKUP($B12,AA$2:$AK$5,MAX($L$6:$AJ$6)+2-AA$6,0)*AA$7,"")</f>
        <v/>
      </c>
      <c r="AB12" s="164" t="str">
        <f aca="false">IFERROR(VLOOKUP($B12,AB$2:$AK$5,MAX($L$6:$AJ$6)+2-AB$6,0)*AB$7,"")</f>
        <v/>
      </c>
      <c r="AC12" s="164" t="str">
        <f aca="false">IFERROR(VLOOKUP($B12,AC$2:$AK$5,MAX($L$6:$AJ$6)+2-AC$6,0)*AC$7,"")</f>
        <v/>
      </c>
      <c r="AD12" s="164" t="str">
        <f aca="false">IFERROR(VLOOKUP($B12,AD$2:$AK$5,MAX($L$6:$AJ$6)+2-AD$6,0)*AD$7,"")</f>
        <v/>
      </c>
      <c r="AE12" s="164" t="str">
        <f aca="false">IFERROR(VLOOKUP($B12,AE$2:$AK$5,MAX($L$6:$AJ$6)+2-AE$6,0)*AE$7,"")</f>
        <v/>
      </c>
      <c r="AF12" s="164" t="str">
        <f aca="false">IFERROR(VLOOKUP($B12,AF$2:$AK$5,MAX($L$6:$AJ$6)+2-AF$6,0)*AF$7,"")</f>
        <v/>
      </c>
      <c r="AG12" s="164" t="str">
        <f aca="false">IFERROR(VLOOKUP($B12,AG$2:$AK$5,MAX($L$6:$AJ$6)+2-AG$6,0)*AG$7,"")</f>
        <v/>
      </c>
      <c r="AH12" s="164" t="str">
        <f aca="false">IFERROR(VLOOKUP($B12,AH$2:$AK$5,MAX($L$6:$AJ$6)+2-AH$6,0)*AH$7,"")</f>
        <v/>
      </c>
      <c r="AI12" s="164" t="str">
        <f aca="false">IFERROR(VLOOKUP($B12,AI$2:$AK$5,MAX($L$6:$AJ$6)+2-AI$6,0)*AI$7,"")</f>
        <v/>
      </c>
      <c r="AJ12" s="164" t="str">
        <f aca="false">IFERROR(VLOOKUP($B12,AJ$2:$AK$5,MAX($L$6:$AJ$6)+2-AJ$6,0)*AJ$7,"")</f>
        <v/>
      </c>
    </row>
    <row r="13" customFormat="false" ht="16" hidden="false" customHeight="false" outlineLevel="0" collapsed="false">
      <c r="A13" s="251" t="n">
        <v>6</v>
      </c>
      <c r="B13" s="43" t="n">
        <v>200</v>
      </c>
      <c r="C13" s="63" t="n">
        <v>10046480562</v>
      </c>
      <c r="D13" s="64" t="s">
        <v>42</v>
      </c>
      <c r="E13" s="65" t="s">
        <v>43</v>
      </c>
      <c r="F13" s="64" t="s">
        <v>44</v>
      </c>
      <c r="G13" s="47" t="s">
        <v>41</v>
      </c>
      <c r="H13" s="320"/>
      <c r="I13" s="319" t="n">
        <f aca="false">J13*20+K13</f>
        <v>3</v>
      </c>
      <c r="J13" s="162"/>
      <c r="K13" s="163" t="n">
        <f aca="false">IFERROR(SUM(L13:AJ13),J13)</f>
        <v>3</v>
      </c>
      <c r="L13" s="164" t="n">
        <f aca="false">IFERROR(VLOOKUP($B13,L$2:$AK$5,MAX($L$6:$AJ$6)+2-L$6,0)*L$7,"")</f>
        <v>2</v>
      </c>
      <c r="M13" s="164" t="str">
        <f aca="false">IFERROR(VLOOKUP($B13,M$2:$AK$5,MAX($L$6:$AJ$6)+2-M$6,0)*M$7,"")</f>
        <v/>
      </c>
      <c r="N13" s="164" t="str">
        <f aca="false">IFERROR(VLOOKUP($B13,N$2:$AK$5,MAX($L$6:$AJ$6)+2-N$6,0)*N$7,"")</f>
        <v/>
      </c>
      <c r="O13" s="164" t="str">
        <f aca="false">IFERROR(VLOOKUP($B13,O$2:$AK$5,MAX($L$6:$AJ$6)+2-O$6,0)*O$7,"")</f>
        <v/>
      </c>
      <c r="P13" s="164" t="str">
        <f aca="false">IFERROR(VLOOKUP($B13,P$2:$AK$5,MAX($L$6:$AJ$6)+2-P$6,0)*P$7,"")</f>
        <v/>
      </c>
      <c r="Q13" s="164" t="n">
        <f aca="false">IFERROR(VLOOKUP($B13,Q$2:$AK$5,MAX($L$6:$AJ$6)+2-Q$6,0)*Q$7,"")</f>
        <v>1</v>
      </c>
      <c r="R13" s="164" t="str">
        <f aca="false">IFERROR(VLOOKUP($B13,R$2:$AK$5,MAX($L$6:$AJ$6)+2-R$6,0)*R$7,"")</f>
        <v/>
      </c>
      <c r="S13" s="164" t="str">
        <f aca="false">IFERROR(VLOOKUP($B13,S$2:$AK$5,MAX($L$6:$AJ$6)+2-S$6,0)*S$7,"")</f>
        <v/>
      </c>
      <c r="T13" s="164" t="str">
        <f aca="false">IFERROR(VLOOKUP($B13,T$2:$AK$5,MAX($L$6:$AJ$6)+2-T$6,0)*T$7,"")</f>
        <v/>
      </c>
      <c r="U13" s="164" t="str">
        <f aca="false">IFERROR(VLOOKUP($B13,U$2:$AK$5,MAX($L$6:$AJ$6)+2-U$6,0)*U$7,"")</f>
        <v/>
      </c>
      <c r="V13" s="164" t="str">
        <f aca="false">IFERROR(VLOOKUP($B13,V$2:$AK$5,MAX($L$6:$AJ$6)+2-V$6,0)*V$7,"")</f>
        <v/>
      </c>
      <c r="W13" s="164" t="str">
        <f aca="false">IFERROR(VLOOKUP($B13,W$2:$AK$5,MAX($L$6:$AJ$6)+2-W$6,0)*W$7,"")</f>
        <v/>
      </c>
      <c r="X13" s="164" t="str">
        <f aca="false">IFERROR(VLOOKUP($B13,X$2:$AK$5,MAX($L$6:$AJ$6)+2-X$6,0)*X$7,"")</f>
        <v/>
      </c>
      <c r="Y13" s="164" t="str">
        <f aca="false">IFERROR(VLOOKUP($B13,Y$2:$AK$5,MAX($L$6:$AJ$6)+2-Y$6,0)*Y$7,"")</f>
        <v/>
      </c>
      <c r="Z13" s="164" t="str">
        <f aca="false">IFERROR(VLOOKUP($B13,Z$2:$AK$5,MAX($L$6:$AJ$6)+2-Z$6,0)*Z$7,"")</f>
        <v/>
      </c>
      <c r="AA13" s="164" t="str">
        <f aca="false">IFERROR(VLOOKUP($B13,AA$2:$AK$5,MAX($L$6:$AJ$6)+2-AA$6,0)*AA$7,"")</f>
        <v/>
      </c>
      <c r="AB13" s="164" t="str">
        <f aca="false">IFERROR(VLOOKUP($B13,AB$2:$AK$5,MAX($L$6:$AJ$6)+2-AB$6,0)*AB$7,"")</f>
        <v/>
      </c>
      <c r="AC13" s="164" t="str">
        <f aca="false">IFERROR(VLOOKUP($B13,AC$2:$AK$5,MAX($L$6:$AJ$6)+2-AC$6,0)*AC$7,"")</f>
        <v/>
      </c>
      <c r="AD13" s="164" t="str">
        <f aca="false">IFERROR(VLOOKUP($B13,AD$2:$AK$5,MAX($L$6:$AJ$6)+2-AD$6,0)*AD$7,"")</f>
        <v/>
      </c>
      <c r="AE13" s="164" t="str">
        <f aca="false">IFERROR(VLOOKUP($B13,AE$2:$AK$5,MAX($L$6:$AJ$6)+2-AE$6,0)*AE$7,"")</f>
        <v/>
      </c>
      <c r="AF13" s="164" t="str">
        <f aca="false">IFERROR(VLOOKUP($B13,AF$2:$AK$5,MAX($L$6:$AJ$6)+2-AF$6,0)*AF$7,"")</f>
        <v/>
      </c>
      <c r="AG13" s="164" t="str">
        <f aca="false">IFERROR(VLOOKUP($B13,AG$2:$AK$5,MAX($L$6:$AJ$6)+2-AG$6,0)*AG$7,"")</f>
        <v/>
      </c>
      <c r="AH13" s="164" t="str">
        <f aca="false">IFERROR(VLOOKUP($B13,AH$2:$AK$5,MAX($L$6:$AJ$6)+2-AH$6,0)*AH$7,"")</f>
        <v/>
      </c>
      <c r="AI13" s="164" t="str">
        <f aca="false">IFERROR(VLOOKUP($B13,AI$2:$AK$5,MAX($L$6:$AJ$6)+2-AI$6,0)*AI$7,"")</f>
        <v/>
      </c>
      <c r="AJ13" s="164" t="str">
        <f aca="false">IFERROR(VLOOKUP($B13,AJ$2:$AK$5,MAX($L$6:$AJ$6)+2-AJ$6,0)*AJ$7,"")</f>
        <v/>
      </c>
    </row>
    <row r="14" customFormat="false" ht="16" hidden="false" customHeight="false" outlineLevel="0" collapsed="false">
      <c r="A14" s="251" t="n">
        <v>7</v>
      </c>
      <c r="B14" s="43" t="n">
        <v>194</v>
      </c>
      <c r="C14" s="62" t="n">
        <v>10048001139</v>
      </c>
      <c r="D14" s="61" t="s">
        <v>51</v>
      </c>
      <c r="E14" s="61" t="s">
        <v>52</v>
      </c>
      <c r="F14" s="61" t="s">
        <v>40</v>
      </c>
      <c r="G14" s="68" t="s">
        <v>41</v>
      </c>
      <c r="H14" s="320"/>
      <c r="I14" s="319" t="n">
        <f aca="false">J14*20+K14</f>
        <v>2</v>
      </c>
      <c r="J14" s="162"/>
      <c r="K14" s="163" t="n">
        <f aca="false">IFERROR(SUM(L14:AJ14),J14)</f>
        <v>2</v>
      </c>
      <c r="L14" s="164" t="str">
        <f aca="false">IFERROR(VLOOKUP($B14,L$2:$AK$5,MAX($L$6:$AJ$6)+2-L$6,0)*L$7,"")</f>
        <v/>
      </c>
      <c r="M14" s="164" t="str">
        <f aca="false">IFERROR(VLOOKUP($B14,M$2:$AK$5,MAX($L$6:$AJ$6)+2-M$6,0)*M$7,"")</f>
        <v/>
      </c>
      <c r="N14" s="164" t="n">
        <f aca="false">IFERROR(VLOOKUP($B14,N$2:$AK$5,MAX($L$6:$AJ$6)+2-N$6,0)*N$7,"")</f>
        <v>1</v>
      </c>
      <c r="O14" s="164" t="str">
        <f aca="false">IFERROR(VLOOKUP($B14,O$2:$AK$5,MAX($L$6:$AJ$6)+2-O$6,0)*O$7,"")</f>
        <v/>
      </c>
      <c r="P14" s="164" t="str">
        <f aca="false">IFERROR(VLOOKUP($B14,P$2:$AK$5,MAX($L$6:$AJ$6)+2-P$6,0)*P$7,"")</f>
        <v/>
      </c>
      <c r="Q14" s="164" t="str">
        <f aca="false">IFERROR(VLOOKUP($B14,Q$2:$AK$5,MAX($L$6:$AJ$6)+2-Q$6,0)*Q$7,"")</f>
        <v/>
      </c>
      <c r="R14" s="164" t="n">
        <f aca="false">IFERROR(VLOOKUP($B14,R$2:$AK$5,MAX($L$6:$AJ$6)+2-R$6,0)*R$7,"")</f>
        <v>1</v>
      </c>
      <c r="S14" s="164" t="str">
        <f aca="false">IFERROR(VLOOKUP($B14,S$2:$AK$5,MAX($L$6:$AJ$6)+2-S$6,0)*S$7,"")</f>
        <v/>
      </c>
      <c r="T14" s="164" t="str">
        <f aca="false">IFERROR(VLOOKUP($B14,T$2:$AK$5,MAX($L$6:$AJ$6)+2-T$6,0)*T$7,"")</f>
        <v/>
      </c>
      <c r="U14" s="164" t="str">
        <f aca="false">IFERROR(VLOOKUP($B14,U$2:$AK$5,MAX($L$6:$AJ$6)+2-U$6,0)*U$7,"")</f>
        <v/>
      </c>
      <c r="V14" s="164" t="str">
        <f aca="false">IFERROR(VLOOKUP($B14,V$2:$AK$5,MAX($L$6:$AJ$6)+2-V$6,0)*V$7,"")</f>
        <v/>
      </c>
      <c r="W14" s="164" t="str">
        <f aca="false">IFERROR(VLOOKUP($B14,W$2:$AK$5,MAX($L$6:$AJ$6)+2-W$6,0)*W$7,"")</f>
        <v/>
      </c>
      <c r="X14" s="164" t="str">
        <f aca="false">IFERROR(VLOOKUP($B14,X$2:$AK$5,MAX($L$6:$AJ$6)+2-X$6,0)*X$7,"")</f>
        <v/>
      </c>
      <c r="Y14" s="164" t="str">
        <f aca="false">IFERROR(VLOOKUP($B14,Y$2:$AK$5,MAX($L$6:$AJ$6)+2-Y$6,0)*Y$7,"")</f>
        <v/>
      </c>
      <c r="Z14" s="164" t="str">
        <f aca="false">IFERROR(VLOOKUP($B14,Z$2:$AK$5,MAX($L$6:$AJ$6)+2-Z$6,0)*Z$7,"")</f>
        <v/>
      </c>
      <c r="AA14" s="164" t="str">
        <f aca="false">IFERROR(VLOOKUP($B14,AA$2:$AK$5,MAX($L$6:$AJ$6)+2-AA$6,0)*AA$7,"")</f>
        <v/>
      </c>
      <c r="AB14" s="164" t="str">
        <f aca="false">IFERROR(VLOOKUP($B14,AB$2:$AK$5,MAX($L$6:$AJ$6)+2-AB$6,0)*AB$7,"")</f>
        <v/>
      </c>
      <c r="AC14" s="164" t="str">
        <f aca="false">IFERROR(VLOOKUP($B14,AC$2:$AK$5,MAX($L$6:$AJ$6)+2-AC$6,0)*AC$7,"")</f>
        <v/>
      </c>
      <c r="AD14" s="164" t="str">
        <f aca="false">IFERROR(VLOOKUP($B14,AD$2:$AK$5,MAX($L$6:$AJ$6)+2-AD$6,0)*AD$7,"")</f>
        <v/>
      </c>
      <c r="AE14" s="164" t="str">
        <f aca="false">IFERROR(VLOOKUP($B14,AE$2:$AK$5,MAX($L$6:$AJ$6)+2-AE$6,0)*AE$7,"")</f>
        <v/>
      </c>
      <c r="AF14" s="164" t="str">
        <f aca="false">IFERROR(VLOOKUP($B14,AF$2:$AK$5,MAX($L$6:$AJ$6)+2-AF$6,0)*AF$7,"")</f>
        <v/>
      </c>
      <c r="AG14" s="164" t="str">
        <f aca="false">IFERROR(VLOOKUP($B14,AG$2:$AK$5,MAX($L$6:$AJ$6)+2-AG$6,0)*AG$7,"")</f>
        <v/>
      </c>
      <c r="AH14" s="164" t="str">
        <f aca="false">IFERROR(VLOOKUP($B14,AH$2:$AK$5,MAX($L$6:$AJ$6)+2-AH$6,0)*AH$7,"")</f>
        <v/>
      </c>
      <c r="AI14" s="164" t="str">
        <f aca="false">IFERROR(VLOOKUP($B14,AI$2:$AK$5,MAX($L$6:$AJ$6)+2-AI$6,0)*AI$7,"")</f>
        <v/>
      </c>
      <c r="AJ14" s="164" t="str">
        <f aca="false">IFERROR(VLOOKUP($B14,AJ$2:$AK$5,MAX($L$6:$AJ$6)+2-AJ$6,0)*AJ$7,"")</f>
        <v/>
      </c>
    </row>
    <row r="15" customFormat="false" ht="16" hidden="false" customHeight="false" outlineLevel="0" collapsed="false">
      <c r="A15" s="251" t="n">
        <v>8</v>
      </c>
      <c r="B15" s="43" t="n">
        <v>199</v>
      </c>
      <c r="C15" s="67" t="n">
        <v>10047394382</v>
      </c>
      <c r="D15" s="64" t="s">
        <v>49</v>
      </c>
      <c r="E15" s="65" t="s">
        <v>50</v>
      </c>
      <c r="F15" s="64" t="s">
        <v>44</v>
      </c>
      <c r="G15" s="47" t="s">
        <v>41</v>
      </c>
      <c r="H15" s="320"/>
      <c r="I15" s="319" t="n">
        <f aca="false">J15*20+K15</f>
        <v>0</v>
      </c>
      <c r="J15" s="162"/>
      <c r="K15" s="163" t="n">
        <f aca="false">IFERROR(SUM(L15:AJ15),J15)</f>
        <v>0</v>
      </c>
      <c r="L15" s="164" t="str">
        <f aca="false">IFERROR(VLOOKUP($B15,L$2:$AK$5,MAX($L$6:$AJ$6)+2-L$6,0)*L$7,"")</f>
        <v/>
      </c>
      <c r="M15" s="164" t="str">
        <f aca="false">IFERROR(VLOOKUP($B15,M$2:$AK$5,MAX($L$6:$AJ$6)+2-M$6,0)*M$7,"")</f>
        <v/>
      </c>
      <c r="N15" s="164" t="str">
        <f aca="false">IFERROR(VLOOKUP($B15,N$2:$AK$5,MAX($L$6:$AJ$6)+2-N$6,0)*N$7,"")</f>
        <v/>
      </c>
      <c r="O15" s="164" t="str">
        <f aca="false">IFERROR(VLOOKUP($B15,O$2:$AK$5,MAX($L$6:$AJ$6)+2-O$6,0)*O$7,"")</f>
        <v/>
      </c>
      <c r="P15" s="164" t="str">
        <f aca="false">IFERROR(VLOOKUP($B15,P$2:$AK$5,MAX($L$6:$AJ$6)+2-P$6,0)*P$7,"")</f>
        <v/>
      </c>
      <c r="Q15" s="164" t="str">
        <f aca="false">IFERROR(VLOOKUP($B15,Q$2:$AK$5,MAX($L$6:$AJ$6)+2-Q$6,0)*Q$7,"")</f>
        <v/>
      </c>
      <c r="R15" s="164" t="str">
        <f aca="false">IFERROR(VLOOKUP($B15,R$2:$AK$5,MAX($L$6:$AJ$6)+2-R$6,0)*R$7,"")</f>
        <v/>
      </c>
      <c r="S15" s="164" t="str">
        <f aca="false">IFERROR(VLOOKUP($B15,S$2:$AK$5,MAX($L$6:$AJ$6)+2-S$6,0)*S$7,"")</f>
        <v/>
      </c>
      <c r="T15" s="164" t="str">
        <f aca="false">IFERROR(VLOOKUP($B15,T$2:$AK$5,MAX($L$6:$AJ$6)+2-T$6,0)*T$7,"")</f>
        <v/>
      </c>
      <c r="U15" s="164" t="str">
        <f aca="false">IFERROR(VLOOKUP($B15,U$2:$AK$5,MAX($L$6:$AJ$6)+2-U$6,0)*U$7,"")</f>
        <v/>
      </c>
      <c r="V15" s="164" t="str">
        <f aca="false">IFERROR(VLOOKUP($B15,V$2:$AK$5,MAX($L$6:$AJ$6)+2-V$6,0)*V$7,"")</f>
        <v/>
      </c>
      <c r="W15" s="164" t="str">
        <f aca="false">IFERROR(VLOOKUP($B15,W$2:$AK$5,MAX($L$6:$AJ$6)+2-W$6,0)*W$7,"")</f>
        <v/>
      </c>
      <c r="X15" s="164" t="str">
        <f aca="false">IFERROR(VLOOKUP($B15,X$2:$AK$5,MAX($L$6:$AJ$6)+2-X$6,0)*X$7,"")</f>
        <v/>
      </c>
      <c r="Y15" s="164" t="str">
        <f aca="false">IFERROR(VLOOKUP($B15,Y$2:$AK$5,MAX($L$6:$AJ$6)+2-Y$6,0)*Y$7,"")</f>
        <v/>
      </c>
      <c r="Z15" s="164" t="str">
        <f aca="false">IFERROR(VLOOKUP($B15,Z$2:$AK$5,MAX($L$6:$AJ$6)+2-Z$6,0)*Z$7,"")</f>
        <v/>
      </c>
      <c r="AA15" s="164" t="str">
        <f aca="false">IFERROR(VLOOKUP($B15,AA$2:$AK$5,MAX($L$6:$AJ$6)+2-AA$6,0)*AA$7,"")</f>
        <v/>
      </c>
      <c r="AB15" s="164" t="str">
        <f aca="false">IFERROR(VLOOKUP($B15,AB$2:$AK$5,MAX($L$6:$AJ$6)+2-AB$6,0)*AB$7,"")</f>
        <v/>
      </c>
      <c r="AC15" s="164" t="str">
        <f aca="false">IFERROR(VLOOKUP($B15,AC$2:$AK$5,MAX($L$6:$AJ$6)+2-AC$6,0)*AC$7,"")</f>
        <v/>
      </c>
      <c r="AD15" s="164" t="str">
        <f aca="false">IFERROR(VLOOKUP($B15,AD$2:$AK$5,MAX($L$6:$AJ$6)+2-AD$6,0)*AD$7,"")</f>
        <v/>
      </c>
      <c r="AE15" s="164" t="str">
        <f aca="false">IFERROR(VLOOKUP($B15,AE$2:$AK$5,MAX($L$6:$AJ$6)+2-AE$6,0)*AE$7,"")</f>
        <v/>
      </c>
      <c r="AF15" s="164" t="str">
        <f aca="false">IFERROR(VLOOKUP($B15,AF$2:$AK$5,MAX($L$6:$AJ$6)+2-AF$6,0)*AF$7,"")</f>
        <v/>
      </c>
      <c r="AG15" s="164" t="str">
        <f aca="false">IFERROR(VLOOKUP($B15,AG$2:$AK$5,MAX($L$6:$AJ$6)+2-AG$6,0)*AG$7,"")</f>
        <v/>
      </c>
      <c r="AH15" s="164" t="str">
        <f aca="false">IFERROR(VLOOKUP($B15,AH$2:$AK$5,MAX($L$6:$AJ$6)+2-AH$6,0)*AH$7,"")</f>
        <v/>
      </c>
      <c r="AI15" s="164" t="str">
        <f aca="false">IFERROR(VLOOKUP($B15,AI$2:$AK$5,MAX($L$6:$AJ$6)+2-AI$6,0)*AI$7,"")</f>
        <v/>
      </c>
      <c r="AJ15" s="164" t="str">
        <f aca="false">IFERROR(VLOOKUP($B15,AJ$2:$AK$5,MAX($L$6:$AJ$6)+2-AJ$6,0)*AJ$7,"")</f>
        <v/>
      </c>
    </row>
    <row r="16" customFormat="false" ht="16" hidden="false" customHeight="false" outlineLevel="0" collapsed="false">
      <c r="A16" s="321" t="n">
        <v>9</v>
      </c>
      <c r="B16" s="43" t="n">
        <v>188</v>
      </c>
      <c r="C16" s="66" t="n">
        <v>10096376958</v>
      </c>
      <c r="D16" s="46" t="s">
        <v>57</v>
      </c>
      <c r="E16" s="46" t="s">
        <v>58</v>
      </c>
      <c r="F16" s="46" t="s">
        <v>47</v>
      </c>
      <c r="G16" s="47" t="s">
        <v>48</v>
      </c>
      <c r="H16" s="322"/>
      <c r="I16" s="319" t="n">
        <f aca="false">J16*20+K16</f>
        <v>-12</v>
      </c>
      <c r="J16" s="162" t="n">
        <v>-1</v>
      </c>
      <c r="K16" s="163" t="n">
        <f aca="false">IFERROR(SUM(L16:AJ16),J16)</f>
        <v>8</v>
      </c>
      <c r="L16" s="164" t="str">
        <f aca="false">IFERROR(VLOOKUP($B16,L$2:$AK$5,MAX($L$6:$AJ$6)+2-L$6,0)*L$7,"")</f>
        <v/>
      </c>
      <c r="M16" s="164" t="str">
        <f aca="false">IFERROR(VLOOKUP($B16,M$2:$AK$5,MAX($L$6:$AJ$6)+2-M$6,0)*M$7,"")</f>
        <v/>
      </c>
      <c r="N16" s="164" t="str">
        <f aca="false">IFERROR(VLOOKUP($B16,N$2:$AK$5,MAX($L$6:$AJ$6)+2-N$6,0)*N$7,"")</f>
        <v/>
      </c>
      <c r="O16" s="164" t="n">
        <f aca="false">IFERROR(VLOOKUP($B16,O$2:$AK$5,MAX($L$6:$AJ$6)+2-O$6,0)*O$7,"")</f>
        <v>1</v>
      </c>
      <c r="P16" s="164" t="n">
        <f aca="false">IFERROR(VLOOKUP($B16,P$2:$AK$5,MAX($L$6:$AJ$6)+2-P$6,0)*P$7,"")</f>
        <v>1</v>
      </c>
      <c r="Q16" s="164" t="str">
        <f aca="false">IFERROR(VLOOKUP($B16,Q$2:$AK$5,MAX($L$6:$AJ$6)+2-Q$6,0)*Q$7,"")</f>
        <v/>
      </c>
      <c r="R16" s="164" t="str">
        <f aca="false">IFERROR(VLOOKUP($B16,R$2:$AK$5,MAX($L$6:$AJ$6)+2-R$6,0)*R$7,"")</f>
        <v/>
      </c>
      <c r="S16" s="164" t="n">
        <f aca="false">IFERROR(VLOOKUP($B16,S$2:$AK$5,MAX($L$6:$AJ$6)+2-S$6,0)*S$7,"")</f>
        <v>3</v>
      </c>
      <c r="T16" s="164" t="n">
        <f aca="false">IFERROR(VLOOKUP($B16,T$2:$AK$5,MAX($L$6:$AJ$6)+2-T$6,0)*T$7,"")</f>
        <v>1</v>
      </c>
      <c r="U16" s="164" t="n">
        <f aca="false">IFERROR(VLOOKUP($B16,U$2:$AK$5,MAX($L$6:$AJ$6)+2-U$6,0)*U$7,"")</f>
        <v>2</v>
      </c>
      <c r="V16" s="164" t="str">
        <f aca="false">IFERROR(VLOOKUP($B16,V$2:$AK$5,MAX($L$6:$AJ$6)+2-V$6,0)*V$7,"")</f>
        <v/>
      </c>
      <c r="W16" s="164" t="str">
        <f aca="false">IFERROR(VLOOKUP($B16,W$2:$AK$5,MAX($L$6:$AJ$6)+2-W$6,0)*W$7,"")</f>
        <v/>
      </c>
      <c r="X16" s="164" t="str">
        <f aca="false">IFERROR(VLOOKUP($B16,X$2:$AK$5,MAX($L$6:$AJ$6)+2-X$6,0)*X$7,"")</f>
        <v/>
      </c>
      <c r="Y16" s="164" t="str">
        <f aca="false">IFERROR(VLOOKUP($B16,Y$2:$AK$5,MAX($L$6:$AJ$6)+2-Y$6,0)*Y$7,"")</f>
        <v/>
      </c>
      <c r="Z16" s="164" t="str">
        <f aca="false">IFERROR(VLOOKUP($B16,Z$2:$AK$5,MAX($L$6:$AJ$6)+2-Z$6,0)*Z$7,"")</f>
        <v/>
      </c>
      <c r="AA16" s="164" t="str">
        <f aca="false">IFERROR(VLOOKUP($B16,AA$2:$AK$5,MAX($L$6:$AJ$6)+2-AA$6,0)*AA$7,"")</f>
        <v/>
      </c>
      <c r="AB16" s="164" t="str">
        <f aca="false">IFERROR(VLOOKUP($B16,AB$2:$AK$5,MAX($L$6:$AJ$6)+2-AB$6,0)*AB$7,"")</f>
        <v/>
      </c>
      <c r="AC16" s="164" t="str">
        <f aca="false">IFERROR(VLOOKUP($B16,AC$2:$AK$5,MAX($L$6:$AJ$6)+2-AC$6,0)*AC$7,"")</f>
        <v/>
      </c>
      <c r="AD16" s="164" t="str">
        <f aca="false">IFERROR(VLOOKUP($B16,AD$2:$AK$5,MAX($L$6:$AJ$6)+2-AD$6,0)*AD$7,"")</f>
        <v/>
      </c>
      <c r="AE16" s="164" t="str">
        <f aca="false">IFERROR(VLOOKUP($B16,AE$2:$AK$5,MAX($L$6:$AJ$6)+2-AE$6,0)*AE$7,"")</f>
        <v/>
      </c>
      <c r="AF16" s="164" t="str">
        <f aca="false">IFERROR(VLOOKUP($B16,AF$2:$AK$5,MAX($L$6:$AJ$6)+2-AF$6,0)*AF$7,"")</f>
        <v/>
      </c>
      <c r="AG16" s="164" t="str">
        <f aca="false">IFERROR(VLOOKUP($B16,AG$2:$AK$5,MAX($L$6:$AJ$6)+2-AG$6,0)*AG$7,"")</f>
        <v/>
      </c>
      <c r="AH16" s="164" t="str">
        <f aca="false">IFERROR(VLOOKUP($B16,AH$2:$AK$5,MAX($L$6:$AJ$6)+2-AH$6,0)*AH$7,"")</f>
        <v/>
      </c>
      <c r="AI16" s="164" t="str">
        <f aca="false">IFERROR(VLOOKUP($B16,AI$2:$AK$5,MAX($L$6:$AJ$6)+2-AI$6,0)*AI$7,"")</f>
        <v/>
      </c>
      <c r="AJ16" s="164" t="str">
        <f aca="false">IFERROR(VLOOKUP($B16,AJ$2:$AK$5,MAX($L$6:$AJ$6)+2-AJ$6,0)*AJ$7,"")</f>
        <v/>
      </c>
    </row>
    <row r="17" customFormat="false" ht="16" hidden="false" customHeight="false" outlineLevel="0" collapsed="false">
      <c r="A17" s="321" t="n">
        <v>10</v>
      </c>
      <c r="B17" s="43" t="n">
        <v>195</v>
      </c>
      <c r="C17" s="77" t="n">
        <v>10046312632</v>
      </c>
      <c r="D17" s="61" t="s">
        <v>59</v>
      </c>
      <c r="E17" s="61" t="s">
        <v>60</v>
      </c>
      <c r="F17" s="46" t="s">
        <v>61</v>
      </c>
      <c r="G17" s="47" t="s">
        <v>41</v>
      </c>
      <c r="H17" s="322"/>
      <c r="I17" s="319" t="n">
        <f aca="false">J17*20+K17</f>
        <v>-19</v>
      </c>
      <c r="J17" s="162" t="n">
        <v>-1</v>
      </c>
      <c r="K17" s="163" t="n">
        <f aca="false">IFERROR(SUM(L17:AJ17),J17)</f>
        <v>1</v>
      </c>
      <c r="L17" s="164" t="n">
        <f aca="false">IFERROR(VLOOKUP($B17,L$2:$AK$5,MAX($L$6:$AJ$6)+2-L$6,0)*L$7,"")</f>
        <v>1</v>
      </c>
      <c r="M17" s="164" t="str">
        <f aca="false">IFERROR(VLOOKUP($B17,M$2:$AK$5,MAX($L$6:$AJ$6)+2-M$6,0)*M$7,"")</f>
        <v/>
      </c>
      <c r="N17" s="164" t="str">
        <f aca="false">IFERROR(VLOOKUP($B17,N$2:$AK$5,MAX($L$6:$AJ$6)+2-N$6,0)*N$7,"")</f>
        <v/>
      </c>
      <c r="O17" s="164" t="str">
        <f aca="false">IFERROR(VLOOKUP($B17,O$2:$AK$5,MAX($L$6:$AJ$6)+2-O$6,0)*O$7,"")</f>
        <v/>
      </c>
      <c r="P17" s="164" t="str">
        <f aca="false">IFERROR(VLOOKUP($B17,P$2:$AK$5,MAX($L$6:$AJ$6)+2-P$6,0)*P$7,"")</f>
        <v/>
      </c>
      <c r="Q17" s="164" t="str">
        <f aca="false">IFERROR(VLOOKUP($B17,Q$2:$AK$5,MAX($L$6:$AJ$6)+2-Q$6,0)*Q$7,"")</f>
        <v/>
      </c>
      <c r="R17" s="164" t="str">
        <f aca="false">IFERROR(VLOOKUP($B17,R$2:$AK$5,MAX($L$6:$AJ$6)+2-R$6,0)*R$7,"")</f>
        <v/>
      </c>
      <c r="S17" s="164" t="str">
        <f aca="false">IFERROR(VLOOKUP($B17,S$2:$AK$5,MAX($L$6:$AJ$6)+2-S$6,0)*S$7,"")</f>
        <v/>
      </c>
      <c r="T17" s="164" t="str">
        <f aca="false">IFERROR(VLOOKUP($B17,T$2:$AK$5,MAX($L$6:$AJ$6)+2-T$6,0)*T$7,"")</f>
        <v/>
      </c>
      <c r="U17" s="164" t="str">
        <f aca="false">IFERROR(VLOOKUP($B17,U$2:$AK$5,MAX($L$6:$AJ$6)+2-U$6,0)*U$7,"")</f>
        <v/>
      </c>
      <c r="V17" s="164" t="str">
        <f aca="false">IFERROR(VLOOKUP($B17,V$2:$AK$5,MAX($L$6:$AJ$6)+2-V$6,0)*V$7,"")</f>
        <v/>
      </c>
      <c r="W17" s="164" t="str">
        <f aca="false">IFERROR(VLOOKUP($B17,W$2:$AK$5,MAX($L$6:$AJ$6)+2-W$6,0)*W$7,"")</f>
        <v/>
      </c>
      <c r="X17" s="164" t="str">
        <f aca="false">IFERROR(VLOOKUP($B17,X$2:$AK$5,MAX($L$6:$AJ$6)+2-X$6,0)*X$7,"")</f>
        <v/>
      </c>
      <c r="Y17" s="164" t="str">
        <f aca="false">IFERROR(VLOOKUP($B17,Y$2:$AK$5,MAX($L$6:$AJ$6)+2-Y$6,0)*Y$7,"")</f>
        <v/>
      </c>
      <c r="Z17" s="164" t="str">
        <f aca="false">IFERROR(VLOOKUP($B17,Z$2:$AK$5,MAX($L$6:$AJ$6)+2-Z$6,0)*Z$7,"")</f>
        <v/>
      </c>
      <c r="AA17" s="164" t="str">
        <f aca="false">IFERROR(VLOOKUP($B17,AA$2:$AK$5,MAX($L$6:$AJ$6)+2-AA$6,0)*AA$7,"")</f>
        <v/>
      </c>
      <c r="AB17" s="164" t="str">
        <f aca="false">IFERROR(VLOOKUP($B17,AB$2:$AK$5,MAX($L$6:$AJ$6)+2-AB$6,0)*AB$7,"")</f>
        <v/>
      </c>
      <c r="AC17" s="164" t="str">
        <f aca="false">IFERROR(VLOOKUP($B17,AC$2:$AK$5,MAX($L$6:$AJ$6)+2-AC$6,0)*AC$7,"")</f>
        <v/>
      </c>
      <c r="AD17" s="164" t="str">
        <f aca="false">IFERROR(VLOOKUP($B17,AD$2:$AK$5,MAX($L$6:$AJ$6)+2-AD$6,0)*AD$7,"")</f>
        <v/>
      </c>
      <c r="AE17" s="164" t="str">
        <f aca="false">IFERROR(VLOOKUP($B17,AE$2:$AK$5,MAX($L$6:$AJ$6)+2-AE$6,0)*AE$7,"")</f>
        <v/>
      </c>
      <c r="AF17" s="164" t="str">
        <f aca="false">IFERROR(VLOOKUP($B17,AF$2:$AK$5,MAX($L$6:$AJ$6)+2-AF$6,0)*AF$7,"")</f>
        <v/>
      </c>
      <c r="AG17" s="164" t="str">
        <f aca="false">IFERROR(VLOOKUP($B17,AG$2:$AK$5,MAX($L$6:$AJ$6)+2-AG$6,0)*AG$7,"")</f>
        <v/>
      </c>
      <c r="AH17" s="164" t="str">
        <f aca="false">IFERROR(VLOOKUP($B17,AH$2:$AK$5,MAX($L$6:$AJ$6)+2-AH$6,0)*AH$7,"")</f>
        <v/>
      </c>
      <c r="AI17" s="164" t="str">
        <f aca="false">IFERROR(VLOOKUP($B17,AI$2:$AK$5,MAX($L$6:$AJ$6)+2-AI$6,0)*AI$7,"")</f>
        <v/>
      </c>
      <c r="AJ17" s="164" t="str">
        <f aca="false">IFERROR(VLOOKUP($B17,AJ$2:$AK$5,MAX($L$6:$AJ$6)+2-AJ$6,0)*AJ$7,"")</f>
        <v/>
      </c>
    </row>
    <row r="18" customFormat="false" ht="16" hidden="false" customHeight="false" outlineLevel="0" collapsed="false">
      <c r="A18" s="321" t="n">
        <v>11</v>
      </c>
      <c r="B18" s="43" t="n">
        <v>198</v>
      </c>
      <c r="C18" s="63" t="n">
        <v>10047263434</v>
      </c>
      <c r="D18" s="64" t="s">
        <v>55</v>
      </c>
      <c r="E18" s="64" t="s">
        <v>56</v>
      </c>
      <c r="F18" s="64" t="s">
        <v>44</v>
      </c>
      <c r="G18" s="47" t="s">
        <v>41</v>
      </c>
      <c r="H18" s="322"/>
      <c r="I18" s="319" t="n">
        <f aca="false">J18*20+K18</f>
        <v>-20</v>
      </c>
      <c r="J18" s="162" t="n">
        <v>-1</v>
      </c>
      <c r="K18" s="163" t="n">
        <f aca="false">IFERROR(SUM(L18:AJ18),J18)</f>
        <v>0</v>
      </c>
      <c r="L18" s="164" t="str">
        <f aca="false">IFERROR(VLOOKUP($B18,L$2:$AK$5,MAX($L$6:$AJ$6)+2-L$6,0)*L$7,"")</f>
        <v/>
      </c>
      <c r="M18" s="164" t="str">
        <f aca="false">IFERROR(VLOOKUP($B18,M$2:$AK$5,MAX($L$6:$AJ$6)+2-M$6,0)*M$7,"")</f>
        <v/>
      </c>
      <c r="N18" s="164" t="str">
        <f aca="false">IFERROR(VLOOKUP($B18,N$2:$AK$5,MAX($L$6:$AJ$6)+2-N$6,0)*N$7,"")</f>
        <v/>
      </c>
      <c r="O18" s="164" t="str">
        <f aca="false">IFERROR(VLOOKUP($B18,O$2:$AK$5,MAX($L$6:$AJ$6)+2-O$6,0)*O$7,"")</f>
        <v/>
      </c>
      <c r="P18" s="164" t="str">
        <f aca="false">IFERROR(VLOOKUP($B18,P$2:$AK$5,MAX($L$6:$AJ$6)+2-P$6,0)*P$7,"")</f>
        <v/>
      </c>
      <c r="Q18" s="164" t="str">
        <f aca="false">IFERROR(VLOOKUP($B18,Q$2:$AK$5,MAX($L$6:$AJ$6)+2-Q$6,0)*Q$7,"")</f>
        <v/>
      </c>
      <c r="R18" s="164" t="str">
        <f aca="false">IFERROR(VLOOKUP($B18,R$2:$AK$5,MAX($L$6:$AJ$6)+2-R$6,0)*R$7,"")</f>
        <v/>
      </c>
      <c r="S18" s="164" t="str">
        <f aca="false">IFERROR(VLOOKUP($B18,S$2:$AK$5,MAX($L$6:$AJ$6)+2-S$6,0)*S$7,"")</f>
        <v/>
      </c>
      <c r="T18" s="164" t="str">
        <f aca="false">IFERROR(VLOOKUP($B18,T$2:$AK$5,MAX($L$6:$AJ$6)+2-T$6,0)*T$7,"")</f>
        <v/>
      </c>
      <c r="U18" s="164" t="str">
        <f aca="false">IFERROR(VLOOKUP($B18,U$2:$AK$5,MAX($L$6:$AJ$6)+2-U$6,0)*U$7,"")</f>
        <v/>
      </c>
      <c r="V18" s="164" t="str">
        <f aca="false">IFERROR(VLOOKUP($B18,V$2:$AK$5,MAX($L$6:$AJ$6)+2-V$6,0)*V$7,"")</f>
        <v/>
      </c>
      <c r="W18" s="164" t="str">
        <f aca="false">IFERROR(VLOOKUP($B18,W$2:$AK$5,MAX($L$6:$AJ$6)+2-W$6,0)*W$7,"")</f>
        <v/>
      </c>
      <c r="X18" s="164" t="str">
        <f aca="false">IFERROR(VLOOKUP($B18,X$2:$AK$5,MAX($L$6:$AJ$6)+2-X$6,0)*X$7,"")</f>
        <v/>
      </c>
      <c r="Y18" s="164" t="str">
        <f aca="false">IFERROR(VLOOKUP($B18,Y$2:$AK$5,MAX($L$6:$AJ$6)+2-Y$6,0)*Y$7,"")</f>
        <v/>
      </c>
      <c r="Z18" s="164" t="str">
        <f aca="false">IFERROR(VLOOKUP($B18,Z$2:$AK$5,MAX($L$6:$AJ$6)+2-Z$6,0)*Z$7,"")</f>
        <v/>
      </c>
      <c r="AA18" s="164" t="str">
        <f aca="false">IFERROR(VLOOKUP($B18,AA$2:$AK$5,MAX($L$6:$AJ$6)+2-AA$6,0)*AA$7,"")</f>
        <v/>
      </c>
      <c r="AB18" s="164" t="str">
        <f aca="false">IFERROR(VLOOKUP($B18,AB$2:$AK$5,MAX($L$6:$AJ$6)+2-AB$6,0)*AB$7,"")</f>
        <v/>
      </c>
      <c r="AC18" s="164" t="str">
        <f aca="false">IFERROR(VLOOKUP($B18,AC$2:$AK$5,MAX($L$6:$AJ$6)+2-AC$6,0)*AC$7,"")</f>
        <v/>
      </c>
      <c r="AD18" s="164" t="str">
        <f aca="false">IFERROR(VLOOKUP($B18,AD$2:$AK$5,MAX($L$6:$AJ$6)+2-AD$6,0)*AD$7,"")</f>
        <v/>
      </c>
      <c r="AE18" s="164" t="str">
        <f aca="false">IFERROR(VLOOKUP($B18,AE$2:$AK$5,MAX($L$6:$AJ$6)+2-AE$6,0)*AE$7,"")</f>
        <v/>
      </c>
      <c r="AF18" s="164" t="str">
        <f aca="false">IFERROR(VLOOKUP($B18,AF$2:$AK$5,MAX($L$6:$AJ$6)+2-AF$6,0)*AF$7,"")</f>
        <v/>
      </c>
      <c r="AG18" s="164" t="str">
        <f aca="false">IFERROR(VLOOKUP($B18,AG$2:$AK$5,MAX($L$6:$AJ$6)+2-AG$6,0)*AG$7,"")</f>
        <v/>
      </c>
      <c r="AH18" s="164" t="str">
        <f aca="false">IFERROR(VLOOKUP($B18,AH$2:$AK$5,MAX($L$6:$AJ$6)+2-AH$6,0)*AH$7,"")</f>
        <v/>
      </c>
      <c r="AI18" s="164" t="str">
        <f aca="false">IFERROR(VLOOKUP($B18,AI$2:$AK$5,MAX($L$6:$AJ$6)+2-AI$6,0)*AI$7,"")</f>
        <v/>
      </c>
      <c r="AJ18" s="164" t="str">
        <f aca="false">IFERROR(VLOOKUP($B18,AJ$2:$AK$5,MAX($L$6:$AJ$6)+2-AJ$6,0)*AJ$7,"")</f>
        <v/>
      </c>
    </row>
    <row r="19" customFormat="false" ht="16" hidden="false" customHeight="false" outlineLevel="0" collapsed="false">
      <c r="A19" s="321"/>
      <c r="B19" s="43" t="n">
        <v>196</v>
      </c>
      <c r="C19" s="69" t="n">
        <v>10047405092</v>
      </c>
      <c r="D19" s="70" t="s">
        <v>53</v>
      </c>
      <c r="E19" s="64" t="s">
        <v>39</v>
      </c>
      <c r="F19" s="64" t="s">
        <v>44</v>
      </c>
      <c r="G19" s="47" t="s">
        <v>41</v>
      </c>
      <c r="H19" s="322"/>
      <c r="I19" s="319" t="s">
        <v>139</v>
      </c>
      <c r="J19" s="162" t="n">
        <v>-2</v>
      </c>
      <c r="K19" s="163" t="n">
        <f aca="false">IFERROR(SUM(L19:AJ19),J19)</f>
        <v>0</v>
      </c>
      <c r="L19" s="164" t="str">
        <f aca="false">IFERROR(VLOOKUP($B19,L$2:$AK$5,MAX($L$6:$AJ$6)+2-L$6,0)*L$7,"")</f>
        <v/>
      </c>
      <c r="M19" s="164" t="str">
        <f aca="false">IFERROR(VLOOKUP($B19,M$2:$AK$5,MAX($L$6:$AJ$6)+2-M$6,0)*M$7,"")</f>
        <v/>
      </c>
      <c r="N19" s="164" t="str">
        <f aca="false">IFERROR(VLOOKUP($B19,N$2:$AK$5,MAX($L$6:$AJ$6)+2-N$6,0)*N$7,"")</f>
        <v/>
      </c>
      <c r="O19" s="164" t="str">
        <f aca="false">IFERROR(VLOOKUP($B19,O$2:$AK$5,MAX($L$6:$AJ$6)+2-O$6,0)*O$7,"")</f>
        <v/>
      </c>
      <c r="P19" s="164" t="str">
        <f aca="false">IFERROR(VLOOKUP($B19,P$2:$AK$5,MAX($L$6:$AJ$6)+2-P$6,0)*P$7,"")</f>
        <v/>
      </c>
      <c r="Q19" s="164" t="str">
        <f aca="false">IFERROR(VLOOKUP($B19,Q$2:$AK$5,MAX($L$6:$AJ$6)+2-Q$6,0)*Q$7,"")</f>
        <v/>
      </c>
      <c r="R19" s="164" t="str">
        <f aca="false">IFERROR(VLOOKUP($B19,R$2:$AK$5,MAX($L$6:$AJ$6)+2-R$6,0)*R$7,"")</f>
        <v/>
      </c>
      <c r="S19" s="164" t="str">
        <f aca="false">IFERROR(VLOOKUP($B19,S$2:$AK$5,MAX($L$6:$AJ$6)+2-S$6,0)*S$7,"")</f>
        <v/>
      </c>
      <c r="T19" s="164" t="str">
        <f aca="false">IFERROR(VLOOKUP($B19,T$2:$AK$5,MAX($L$6:$AJ$6)+2-T$6,0)*T$7,"")</f>
        <v/>
      </c>
      <c r="U19" s="164" t="str">
        <f aca="false">IFERROR(VLOOKUP($B19,U$2:$AK$5,MAX($L$6:$AJ$6)+2-U$6,0)*U$7,"")</f>
        <v/>
      </c>
      <c r="V19" s="164" t="str">
        <f aca="false">IFERROR(VLOOKUP($B19,V$2:$AK$5,MAX($L$6:$AJ$6)+2-V$6,0)*V$7,"")</f>
        <v/>
      </c>
      <c r="W19" s="164" t="str">
        <f aca="false">IFERROR(VLOOKUP($B19,W$2:$AK$5,MAX($L$6:$AJ$6)+2-W$6,0)*W$7,"")</f>
        <v/>
      </c>
      <c r="X19" s="164" t="str">
        <f aca="false">IFERROR(VLOOKUP($B19,X$2:$AK$5,MAX($L$6:$AJ$6)+2-X$6,0)*X$7,"")</f>
        <v/>
      </c>
      <c r="Y19" s="164" t="str">
        <f aca="false">IFERROR(VLOOKUP($B19,Y$2:$AK$5,MAX($L$6:$AJ$6)+2-Y$6,0)*Y$7,"")</f>
        <v/>
      </c>
      <c r="Z19" s="164" t="str">
        <f aca="false">IFERROR(VLOOKUP($B19,Z$2:$AK$5,MAX($L$6:$AJ$6)+2-Z$6,0)*Z$7,"")</f>
        <v/>
      </c>
      <c r="AA19" s="164" t="str">
        <f aca="false">IFERROR(VLOOKUP($B19,AA$2:$AK$5,MAX($L$6:$AJ$6)+2-AA$6,0)*AA$7,"")</f>
        <v/>
      </c>
      <c r="AB19" s="164" t="str">
        <f aca="false">IFERROR(VLOOKUP($B19,AB$2:$AK$5,MAX($L$6:$AJ$6)+2-AB$6,0)*AB$7,"")</f>
        <v/>
      </c>
      <c r="AC19" s="164" t="str">
        <f aca="false">IFERROR(VLOOKUP($B19,AC$2:$AK$5,MAX($L$6:$AJ$6)+2-AC$6,0)*AC$7,"")</f>
        <v/>
      </c>
      <c r="AD19" s="164" t="str">
        <f aca="false">IFERROR(VLOOKUP($B19,AD$2:$AK$5,MAX($L$6:$AJ$6)+2-AD$6,0)*AD$7,"")</f>
        <v/>
      </c>
      <c r="AE19" s="164" t="str">
        <f aca="false">IFERROR(VLOOKUP($B19,AE$2:$AK$5,MAX($L$6:$AJ$6)+2-AE$6,0)*AE$7,"")</f>
        <v/>
      </c>
      <c r="AF19" s="164" t="str">
        <f aca="false">IFERROR(VLOOKUP($B19,AF$2:$AK$5,MAX($L$6:$AJ$6)+2-AF$6,0)*AF$7,"")</f>
        <v/>
      </c>
      <c r="AG19" s="164" t="str">
        <f aca="false">IFERROR(VLOOKUP($B19,AG$2:$AK$5,MAX($L$6:$AJ$6)+2-AG$6,0)*AG$7,"")</f>
        <v/>
      </c>
      <c r="AH19" s="164" t="str">
        <f aca="false">IFERROR(VLOOKUP($B19,AH$2:$AK$5,MAX($L$6:$AJ$6)+2-AH$6,0)*AH$7,"")</f>
        <v/>
      </c>
      <c r="AI19" s="164" t="str">
        <f aca="false">IFERROR(VLOOKUP($B19,AI$2:$AK$5,MAX($L$6:$AJ$6)+2-AI$6,0)*AI$7,"")</f>
        <v/>
      </c>
      <c r="AJ19" s="164" t="str">
        <f aca="false">IFERROR(VLOOKUP($B19,AJ$2:$AK$5,MAX($L$6:$AJ$6)+2-AJ$6,0)*AJ$7,"")</f>
        <v/>
      </c>
    </row>
  </sheetData>
  <autoFilter ref="A7:AJ7"/>
  <mergeCells count="3">
    <mergeCell ref="A1:I1"/>
    <mergeCell ref="A3:I3"/>
    <mergeCell ref="A5:F5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K28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T7" activeCellId="0" sqref="AT7"/>
    </sheetView>
  </sheetViews>
  <sheetFormatPr defaultRowHeight="16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5.67"/>
    <col collapsed="false" customWidth="true" hidden="false" outlineLevel="0" max="3" min="3" style="0" width="10.13"/>
    <col collapsed="false" customWidth="true" hidden="false" outlineLevel="0" max="4" min="4" style="0" width="14"/>
    <col collapsed="false" customWidth="true" hidden="false" outlineLevel="0" max="5" min="5" style="0" width="10"/>
    <col collapsed="false" customWidth="true" hidden="false" outlineLevel="0" max="6" min="6" style="0" width="24.83"/>
    <col collapsed="false" customWidth="true" hidden="false" outlineLevel="0" max="7" min="7" style="0" width="6.51"/>
    <col collapsed="false" customWidth="true" hidden="true" outlineLevel="0" max="8" min="8" style="0" width="10"/>
    <col collapsed="false" customWidth="true" hidden="false" outlineLevel="0" max="9" min="9" style="0" width="7"/>
    <col collapsed="false" customWidth="true" hidden="true" outlineLevel="0" max="11" min="10" style="0" width="10.5"/>
    <col collapsed="false" customWidth="true" hidden="true" outlineLevel="0" max="19" min="12" style="0" width="6.16"/>
    <col collapsed="false" customWidth="true" hidden="true" outlineLevel="0" max="37" min="20" style="0" width="10.5"/>
    <col collapsed="false" customWidth="true" hidden="false" outlineLevel="0" max="1025" min="38" style="0" width="10.61"/>
  </cols>
  <sheetData>
    <row r="1" customFormat="false" ht="31" hidden="false" customHeight="false" outlineLevel="0" collapsed="false">
      <c r="A1" s="2" t="s">
        <v>1</v>
      </c>
      <c r="B1" s="2"/>
      <c r="C1" s="2"/>
      <c r="D1" s="2"/>
      <c r="E1" s="2"/>
      <c r="F1" s="2"/>
      <c r="G1" s="2"/>
      <c r="H1" s="2"/>
      <c r="I1" s="2"/>
      <c r="K1" s="9"/>
      <c r="L1" s="22" t="s">
        <v>249</v>
      </c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8"/>
    </row>
    <row r="2" customFormat="false" ht="16" hidden="false" customHeight="false" outlineLevel="0" collapsed="false">
      <c r="I2" s="149"/>
      <c r="K2" s="9"/>
      <c r="L2" s="150" t="n">
        <v>158</v>
      </c>
      <c r="M2" s="150" t="n">
        <v>163</v>
      </c>
      <c r="N2" s="150" t="n">
        <v>125</v>
      </c>
      <c r="O2" s="150" t="n">
        <v>164</v>
      </c>
      <c r="P2" s="150" t="n">
        <v>160</v>
      </c>
      <c r="Q2" s="150" t="n">
        <v>82</v>
      </c>
      <c r="R2" s="150" t="n">
        <v>141</v>
      </c>
      <c r="S2" s="150" t="n">
        <v>163</v>
      </c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0" t="n">
        <v>5</v>
      </c>
    </row>
    <row r="3" customFormat="false" ht="26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K3" s="9"/>
      <c r="L3" s="150" t="n">
        <v>151</v>
      </c>
      <c r="M3" s="150" t="n">
        <v>128</v>
      </c>
      <c r="N3" s="150" t="n">
        <v>156</v>
      </c>
      <c r="O3" s="150" t="n">
        <v>156</v>
      </c>
      <c r="P3" s="150" t="n">
        <v>154</v>
      </c>
      <c r="Q3" s="150" t="n">
        <v>160</v>
      </c>
      <c r="R3" s="150" t="n">
        <v>156</v>
      </c>
      <c r="S3" s="150" t="n">
        <v>135</v>
      </c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0" t="n">
        <v>3</v>
      </c>
    </row>
    <row r="4" customFormat="false" ht="16" hidden="false" customHeight="false" outlineLevel="0" collapsed="false">
      <c r="A4" s="109"/>
      <c r="B4" s="9"/>
      <c r="G4" s="110" t="s">
        <v>173</v>
      </c>
      <c r="I4" s="323" t="s">
        <v>347</v>
      </c>
      <c r="K4" s="9"/>
      <c r="L4" s="150" t="n">
        <v>135</v>
      </c>
      <c r="M4" s="150" t="n">
        <v>154</v>
      </c>
      <c r="N4" s="150" t="n">
        <v>158</v>
      </c>
      <c r="O4" s="150" t="n">
        <v>150</v>
      </c>
      <c r="P4" s="150" t="n">
        <v>152</v>
      </c>
      <c r="Q4" s="150" t="n">
        <v>161</v>
      </c>
      <c r="R4" s="150" t="n">
        <v>154</v>
      </c>
      <c r="S4" s="150" t="n">
        <v>150</v>
      </c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0" t="n">
        <v>2</v>
      </c>
    </row>
    <row r="5" customFormat="false" ht="16" hidden="false" customHeight="false" outlineLevel="0" collapsed="false">
      <c r="A5" s="151" t="s">
        <v>348</v>
      </c>
      <c r="B5" s="151"/>
      <c r="C5" s="151"/>
      <c r="D5" s="151"/>
      <c r="E5" s="151"/>
      <c r="F5" s="151"/>
      <c r="G5" s="113" t="s">
        <v>6</v>
      </c>
      <c r="I5" s="324" t="n">
        <v>0.93125</v>
      </c>
      <c r="K5" s="9"/>
      <c r="L5" s="150" t="n">
        <v>22</v>
      </c>
      <c r="M5" s="150" t="n">
        <v>125</v>
      </c>
      <c r="N5" s="150" t="n">
        <v>141</v>
      </c>
      <c r="O5" s="150" t="n">
        <v>82</v>
      </c>
      <c r="P5" s="150" t="n">
        <v>156</v>
      </c>
      <c r="Q5" s="150" t="n">
        <v>128</v>
      </c>
      <c r="R5" s="150" t="n">
        <v>128</v>
      </c>
      <c r="S5" s="150" t="n">
        <v>161</v>
      </c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0" t="n">
        <v>1</v>
      </c>
    </row>
    <row r="6" customFormat="false" ht="16" hidden="false" customHeight="false" outlineLevel="0" collapsed="false">
      <c r="A6" s="109" t="s">
        <v>168</v>
      </c>
      <c r="B6" s="9"/>
      <c r="C6" s="116"/>
      <c r="D6" s="116"/>
      <c r="E6" s="117"/>
      <c r="F6" s="117"/>
      <c r="G6" s="118" t="s">
        <v>175</v>
      </c>
      <c r="I6" s="149" t="n">
        <v>45.1</v>
      </c>
      <c r="K6" s="25"/>
      <c r="L6" s="153" t="n">
        <v>1</v>
      </c>
      <c r="M6" s="153" t="n">
        <v>2</v>
      </c>
      <c r="N6" s="153" t="n">
        <v>3</v>
      </c>
      <c r="O6" s="153" t="n">
        <v>4</v>
      </c>
      <c r="P6" s="153" t="n">
        <v>5</v>
      </c>
      <c r="Q6" s="153" t="n">
        <v>6</v>
      </c>
      <c r="R6" s="153" t="n">
        <v>7</v>
      </c>
      <c r="S6" s="153" t="n">
        <v>8</v>
      </c>
      <c r="T6" s="153" t="n">
        <v>9</v>
      </c>
      <c r="U6" s="153" t="n">
        <v>10</v>
      </c>
      <c r="V6" s="153" t="n">
        <v>11</v>
      </c>
      <c r="W6" s="153" t="n">
        <v>12</v>
      </c>
      <c r="X6" s="153" t="n">
        <v>13</v>
      </c>
      <c r="Y6" s="153" t="n">
        <v>14</v>
      </c>
      <c r="Z6" s="153" t="n">
        <v>15</v>
      </c>
      <c r="AA6" s="153" t="n">
        <v>16</v>
      </c>
      <c r="AB6" s="153" t="n">
        <v>17</v>
      </c>
      <c r="AC6" s="153" t="n">
        <v>18</v>
      </c>
      <c r="AD6" s="153" t="n">
        <v>19</v>
      </c>
      <c r="AE6" s="153" t="n">
        <v>20</v>
      </c>
      <c r="AF6" s="153" t="n">
        <v>21</v>
      </c>
      <c r="AG6" s="153" t="n">
        <v>22</v>
      </c>
      <c r="AH6" s="153" t="n">
        <v>23</v>
      </c>
      <c r="AI6" s="153" t="n">
        <v>24</v>
      </c>
      <c r="AJ6" s="153" t="n">
        <v>25</v>
      </c>
    </row>
    <row r="7" customFormat="false" ht="28" hidden="false" customHeight="false" outlineLevel="0" collapsed="false">
      <c r="A7" s="154" t="s">
        <v>17</v>
      </c>
      <c r="B7" s="155" t="s">
        <v>18</v>
      </c>
      <c r="C7" s="156" t="s">
        <v>19</v>
      </c>
      <c r="D7" s="156" t="s">
        <v>20</v>
      </c>
      <c r="E7" s="156" t="s">
        <v>21</v>
      </c>
      <c r="F7" s="155" t="s">
        <v>22</v>
      </c>
      <c r="G7" s="155" t="s">
        <v>23</v>
      </c>
      <c r="H7" s="155" t="s">
        <v>24</v>
      </c>
      <c r="I7" s="157" t="s">
        <v>10</v>
      </c>
      <c r="J7" s="155" t="s">
        <v>253</v>
      </c>
      <c r="K7" s="155" t="s">
        <v>254</v>
      </c>
      <c r="L7" s="158" t="n">
        <v>1</v>
      </c>
      <c r="M7" s="158" t="n">
        <v>1</v>
      </c>
      <c r="N7" s="158" t="n">
        <v>1</v>
      </c>
      <c r="O7" s="158" t="n">
        <v>1</v>
      </c>
      <c r="P7" s="158" t="n">
        <v>1</v>
      </c>
      <c r="Q7" s="158" t="n">
        <v>1</v>
      </c>
      <c r="R7" s="158" t="n">
        <v>1</v>
      </c>
      <c r="S7" s="158" t="n">
        <v>2</v>
      </c>
      <c r="T7" s="158" t="n">
        <v>1</v>
      </c>
      <c r="U7" s="158" t="n">
        <v>1</v>
      </c>
      <c r="V7" s="158" t="n">
        <v>1</v>
      </c>
      <c r="W7" s="158" t="n">
        <v>1</v>
      </c>
      <c r="X7" s="158" t="n">
        <v>1</v>
      </c>
      <c r="Y7" s="158" t="n">
        <v>1</v>
      </c>
      <c r="Z7" s="158" t="n">
        <v>1</v>
      </c>
      <c r="AA7" s="158" t="n">
        <v>1</v>
      </c>
      <c r="AB7" s="158" t="n">
        <v>1</v>
      </c>
      <c r="AC7" s="158" t="n">
        <v>1</v>
      </c>
      <c r="AD7" s="158" t="n">
        <v>1</v>
      </c>
      <c r="AE7" s="158" t="n">
        <v>1</v>
      </c>
      <c r="AF7" s="158" t="n">
        <v>1</v>
      </c>
      <c r="AG7" s="158" t="n">
        <v>1</v>
      </c>
      <c r="AH7" s="158" t="n">
        <v>1</v>
      </c>
      <c r="AI7" s="158" t="n">
        <v>1</v>
      </c>
      <c r="AJ7" s="158" t="n">
        <v>2</v>
      </c>
      <c r="AK7" s="40"/>
    </row>
    <row r="8" customFormat="false" ht="16" hidden="false" customHeight="false" outlineLevel="0" collapsed="false">
      <c r="A8" s="159" t="s">
        <v>349</v>
      </c>
      <c r="B8" s="82" t="n">
        <v>163</v>
      </c>
      <c r="C8" s="83" t="n">
        <v>10007503336</v>
      </c>
      <c r="D8" s="84" t="s">
        <v>103</v>
      </c>
      <c r="E8" s="84" t="s">
        <v>104</v>
      </c>
      <c r="F8" s="84" t="s">
        <v>105</v>
      </c>
      <c r="G8" s="85" t="s">
        <v>41</v>
      </c>
      <c r="H8" s="160"/>
      <c r="I8" s="161" t="n">
        <f aca="false">J8*20+K8</f>
        <v>15</v>
      </c>
      <c r="J8" s="162"/>
      <c r="K8" s="163" t="n">
        <f aca="false">IFERROR(SUM(L8:AJ8),J8)</f>
        <v>15</v>
      </c>
      <c r="L8" s="164" t="str">
        <f aca="false">IFERROR(VLOOKUP($B8,L$2:$AK$5,MAX($L$6:$AJ$6)+2-L$6,0)*L$7,"")</f>
        <v/>
      </c>
      <c r="M8" s="164" t="n">
        <f aca="false">IFERROR(VLOOKUP($B8,M$2:$AK$5,MAX($L$6:$AJ$6)+2-M$6,0)*M$7,"")</f>
        <v>5</v>
      </c>
      <c r="N8" s="164" t="str">
        <f aca="false">IFERROR(VLOOKUP($B8,N$2:$AK$5,MAX($L$6:$AJ$6)+2-N$6,0)*N$7,"")</f>
        <v/>
      </c>
      <c r="O8" s="164" t="str">
        <f aca="false">IFERROR(VLOOKUP($B8,O$2:$AK$5,MAX($L$6:$AJ$6)+2-O$6,0)*O$7,"")</f>
        <v/>
      </c>
      <c r="P8" s="164" t="str">
        <f aca="false">IFERROR(VLOOKUP($B8,P$2:$AK$5,MAX($L$6:$AJ$6)+2-P$6,0)*P$7,"")</f>
        <v/>
      </c>
      <c r="Q8" s="164" t="str">
        <f aca="false">IFERROR(VLOOKUP($B8,Q$2:$AK$5,MAX($L$6:$AJ$6)+2-Q$6,0)*Q$7,"")</f>
        <v/>
      </c>
      <c r="R8" s="164" t="str">
        <f aca="false">IFERROR(VLOOKUP($B8,R$2:$AK$5,MAX($L$6:$AJ$6)+2-R$6,0)*R$7,"")</f>
        <v/>
      </c>
      <c r="S8" s="164" t="n">
        <f aca="false">IFERROR(VLOOKUP($B8,S$2:$AK$5,MAX($L$6:$AJ$6)+2-S$6,0)*S$7,"")</f>
        <v>10</v>
      </c>
      <c r="T8" s="164" t="str">
        <f aca="false">IFERROR(VLOOKUP($B8,T$2:$AK$5,MAX($L$6:$AJ$6)+2-T$6,0)*T$7,"")</f>
        <v/>
      </c>
      <c r="U8" s="164" t="str">
        <f aca="false">IFERROR(VLOOKUP($B8,U$2:$AK$5,MAX($L$6:$AJ$6)+2-U$6,0)*U$7,"")</f>
        <v/>
      </c>
      <c r="V8" s="164" t="str">
        <f aca="false">IFERROR(VLOOKUP($B8,V$2:$AK$5,MAX($L$6:$AJ$6)+2-V$6,0)*V$7,"")</f>
        <v/>
      </c>
      <c r="W8" s="164" t="str">
        <f aca="false">IFERROR(VLOOKUP($B8,W$2:$AK$5,MAX($L$6:$AJ$6)+2-W$6,0)*W$7,"")</f>
        <v/>
      </c>
      <c r="X8" s="164" t="str">
        <f aca="false">IFERROR(VLOOKUP($B8,X$2:$AK$5,MAX($L$6:$AJ$6)+2-X$6,0)*X$7,"")</f>
        <v/>
      </c>
      <c r="Y8" s="164" t="str">
        <f aca="false">IFERROR(VLOOKUP($B8,Y$2:$AK$5,MAX($L$6:$AJ$6)+2-Y$6,0)*Y$7,"")</f>
        <v/>
      </c>
      <c r="Z8" s="164" t="str">
        <f aca="false">IFERROR(VLOOKUP($B8,Z$2:$AK$5,MAX($L$6:$AJ$6)+2-Z$6,0)*Z$7,"")</f>
        <v/>
      </c>
      <c r="AA8" s="164" t="str">
        <f aca="false">IFERROR(VLOOKUP($B8,AA$2:$AK$5,MAX($L$6:$AJ$6)+2-AA$6,0)*AA$7,"")</f>
        <v/>
      </c>
      <c r="AB8" s="164" t="str">
        <f aca="false">IFERROR(VLOOKUP($B8,AB$2:$AK$5,MAX($L$6:$AJ$6)+2-AB$6,0)*AB$7,"")</f>
        <v/>
      </c>
      <c r="AC8" s="164" t="str">
        <f aca="false">IFERROR(VLOOKUP($B8,AC$2:$AK$5,MAX($L$6:$AJ$6)+2-AC$6,0)*AC$7,"")</f>
        <v/>
      </c>
      <c r="AD8" s="164" t="str">
        <f aca="false">IFERROR(VLOOKUP($B8,AD$2:$AK$5,MAX($L$6:$AJ$6)+2-AD$6,0)*AD$7,"")</f>
        <v/>
      </c>
      <c r="AE8" s="164" t="str">
        <f aca="false">IFERROR(VLOOKUP($B8,AE$2:$AK$5,MAX($L$6:$AJ$6)+2-AE$6,0)*AE$7,"")</f>
        <v/>
      </c>
      <c r="AF8" s="164" t="str">
        <f aca="false">IFERROR(VLOOKUP($B8,AF$2:$AK$5,MAX($L$6:$AJ$6)+2-AF$6,0)*AF$7,"")</f>
        <v/>
      </c>
      <c r="AG8" s="164" t="str">
        <f aca="false">IFERROR(VLOOKUP($B8,AG$2:$AK$5,MAX($L$6:$AJ$6)+2-AG$6,0)*AG$7,"")</f>
        <v/>
      </c>
      <c r="AH8" s="164" t="str">
        <f aca="false">IFERROR(VLOOKUP($B8,AH$2:$AK$5,MAX($L$6:$AJ$6)+2-AH$6,0)*AH$7,"")</f>
        <v/>
      </c>
      <c r="AI8" s="164" t="str">
        <f aca="false">IFERROR(VLOOKUP($B8,AI$2:$AK$5,MAX($L$6:$AJ$6)+2-AI$6,0)*AI$7,"")</f>
        <v/>
      </c>
      <c r="AJ8" s="164" t="str">
        <f aca="false">IFERROR(VLOOKUP($B8,AJ$2:$AK$5,MAX($L$6:$AJ$6)+2-AJ$6,0)*AJ$7,"")</f>
        <v/>
      </c>
    </row>
    <row r="9" customFormat="false" ht="16" hidden="false" customHeight="false" outlineLevel="0" collapsed="false">
      <c r="A9" s="159" t="s">
        <v>349</v>
      </c>
      <c r="B9" s="86" t="n">
        <v>156</v>
      </c>
      <c r="C9" s="87" t="n">
        <v>10010185889</v>
      </c>
      <c r="D9" s="85" t="s">
        <v>75</v>
      </c>
      <c r="E9" s="85" t="s">
        <v>76</v>
      </c>
      <c r="F9" s="85" t="s">
        <v>77</v>
      </c>
      <c r="G9" s="85" t="s">
        <v>78</v>
      </c>
      <c r="H9" s="160"/>
      <c r="I9" s="161" t="n">
        <f aca="false">J9*20+K9</f>
        <v>10</v>
      </c>
      <c r="J9" s="162"/>
      <c r="K9" s="163" t="n">
        <f aca="false">IFERROR(SUM(L9:AJ9),J9)</f>
        <v>10</v>
      </c>
      <c r="L9" s="164" t="str">
        <f aca="false">IFERROR(VLOOKUP($B9,L$2:$AK$5,MAX($L$6:$AJ$6)+2-L$6,0)*L$7,"")</f>
        <v/>
      </c>
      <c r="M9" s="164" t="str">
        <f aca="false">IFERROR(VLOOKUP($B9,M$2:$AK$5,MAX($L$6:$AJ$6)+2-M$6,0)*M$7,"")</f>
        <v/>
      </c>
      <c r="N9" s="164" t="n">
        <f aca="false">IFERROR(VLOOKUP($B9,N$2:$AK$5,MAX($L$6:$AJ$6)+2-N$6,0)*N$7,"")</f>
        <v>3</v>
      </c>
      <c r="O9" s="164" t="n">
        <f aca="false">IFERROR(VLOOKUP($B9,O$2:$AK$5,MAX($L$6:$AJ$6)+2-O$6,0)*O$7,"")</f>
        <v>3</v>
      </c>
      <c r="P9" s="164" t="n">
        <f aca="false">IFERROR(VLOOKUP($B9,P$2:$AK$5,MAX($L$6:$AJ$6)+2-P$6,0)*P$7,"")</f>
        <v>1</v>
      </c>
      <c r="Q9" s="164" t="str">
        <f aca="false">IFERROR(VLOOKUP($B9,Q$2:$AK$5,MAX($L$6:$AJ$6)+2-Q$6,0)*Q$7,"")</f>
        <v/>
      </c>
      <c r="R9" s="164" t="n">
        <f aca="false">IFERROR(VLOOKUP($B9,R$2:$AK$5,MAX($L$6:$AJ$6)+2-R$6,0)*R$7,"")</f>
        <v>3</v>
      </c>
      <c r="S9" s="164" t="str">
        <f aca="false">IFERROR(VLOOKUP($B9,S$2:$AK$5,MAX($L$6:$AJ$6)+2-S$6,0)*S$7,"")</f>
        <v/>
      </c>
      <c r="T9" s="164" t="str">
        <f aca="false">IFERROR(VLOOKUP($B9,T$2:$AK$5,MAX($L$6:$AJ$6)+2-T$6,0)*T$7,"")</f>
        <v/>
      </c>
      <c r="U9" s="164" t="str">
        <f aca="false">IFERROR(VLOOKUP($B9,U$2:$AK$5,MAX($L$6:$AJ$6)+2-U$6,0)*U$7,"")</f>
        <v/>
      </c>
      <c r="V9" s="164" t="str">
        <f aca="false">IFERROR(VLOOKUP($B9,V$2:$AK$5,MAX($L$6:$AJ$6)+2-V$6,0)*V$7,"")</f>
        <v/>
      </c>
      <c r="W9" s="164" t="str">
        <f aca="false">IFERROR(VLOOKUP($B9,W$2:$AK$5,MAX($L$6:$AJ$6)+2-W$6,0)*W$7,"")</f>
        <v/>
      </c>
      <c r="X9" s="164" t="str">
        <f aca="false">IFERROR(VLOOKUP($B9,X$2:$AK$5,MAX($L$6:$AJ$6)+2-X$6,0)*X$7,"")</f>
        <v/>
      </c>
      <c r="Y9" s="164" t="str">
        <f aca="false">IFERROR(VLOOKUP($B9,Y$2:$AK$5,MAX($L$6:$AJ$6)+2-Y$6,0)*Y$7,"")</f>
        <v/>
      </c>
      <c r="Z9" s="164" t="str">
        <f aca="false">IFERROR(VLOOKUP($B9,Z$2:$AK$5,MAX($L$6:$AJ$6)+2-Z$6,0)*Z$7,"")</f>
        <v/>
      </c>
      <c r="AA9" s="164" t="str">
        <f aca="false">IFERROR(VLOOKUP($B9,AA$2:$AK$5,MAX($L$6:$AJ$6)+2-AA$6,0)*AA$7,"")</f>
        <v/>
      </c>
      <c r="AB9" s="164" t="str">
        <f aca="false">IFERROR(VLOOKUP($B9,AB$2:$AK$5,MAX($L$6:$AJ$6)+2-AB$6,0)*AB$7,"")</f>
        <v/>
      </c>
      <c r="AC9" s="164" t="str">
        <f aca="false">IFERROR(VLOOKUP($B9,AC$2:$AK$5,MAX($L$6:$AJ$6)+2-AC$6,0)*AC$7,"")</f>
        <v/>
      </c>
      <c r="AD9" s="164" t="str">
        <f aca="false">IFERROR(VLOOKUP($B9,AD$2:$AK$5,MAX($L$6:$AJ$6)+2-AD$6,0)*AD$7,"")</f>
        <v/>
      </c>
      <c r="AE9" s="164" t="str">
        <f aca="false">IFERROR(VLOOKUP($B9,AE$2:$AK$5,MAX($L$6:$AJ$6)+2-AE$6,0)*AE$7,"")</f>
        <v/>
      </c>
      <c r="AF9" s="164" t="str">
        <f aca="false">IFERROR(VLOOKUP($B9,AF$2:$AK$5,MAX($L$6:$AJ$6)+2-AF$6,0)*AF$7,"")</f>
        <v/>
      </c>
      <c r="AG9" s="164" t="str">
        <f aca="false">IFERROR(VLOOKUP($B9,AG$2:$AK$5,MAX($L$6:$AJ$6)+2-AG$6,0)*AG$7,"")</f>
        <v/>
      </c>
      <c r="AH9" s="164" t="str">
        <f aca="false">IFERROR(VLOOKUP($B9,AH$2:$AK$5,MAX($L$6:$AJ$6)+2-AH$6,0)*AH$7,"")</f>
        <v/>
      </c>
      <c r="AI9" s="164" t="str">
        <f aca="false">IFERROR(VLOOKUP($B9,AI$2:$AK$5,MAX($L$6:$AJ$6)+2-AI$6,0)*AI$7,"")</f>
        <v/>
      </c>
      <c r="AJ9" s="164" t="str">
        <f aca="false">IFERROR(VLOOKUP($B9,AJ$2:$AK$5,MAX($L$6:$AJ$6)+2-AJ$6,0)*AJ$7,"")</f>
        <v/>
      </c>
    </row>
    <row r="10" customFormat="false" ht="16" hidden="false" customHeight="false" outlineLevel="0" collapsed="false">
      <c r="A10" s="159" t="s">
        <v>349</v>
      </c>
      <c r="B10" s="82" t="n">
        <v>160</v>
      </c>
      <c r="C10" s="87" t="n">
        <v>10006903552</v>
      </c>
      <c r="D10" s="92" t="s">
        <v>140</v>
      </c>
      <c r="E10" s="92" t="s">
        <v>141</v>
      </c>
      <c r="F10" s="85" t="s">
        <v>90</v>
      </c>
      <c r="G10" s="85" t="s">
        <v>48</v>
      </c>
      <c r="H10" s="160"/>
      <c r="I10" s="161" t="n">
        <f aca="false">J10*20+K10</f>
        <v>8</v>
      </c>
      <c r="J10" s="162"/>
      <c r="K10" s="163" t="n">
        <f aca="false">IFERROR(SUM(L10:AJ10),J10)</f>
        <v>8</v>
      </c>
      <c r="L10" s="164" t="str">
        <f aca="false">IFERROR(VLOOKUP($B10,L$2:$AK$5,MAX($L$6:$AJ$6)+2-L$6,0)*L$7,"")</f>
        <v/>
      </c>
      <c r="M10" s="164" t="str">
        <f aca="false">IFERROR(VLOOKUP($B10,M$2:$AK$5,MAX($L$6:$AJ$6)+2-M$6,0)*M$7,"")</f>
        <v/>
      </c>
      <c r="N10" s="164" t="str">
        <f aca="false">IFERROR(VLOOKUP($B10,N$2:$AK$5,MAX($L$6:$AJ$6)+2-N$6,0)*N$7,"")</f>
        <v/>
      </c>
      <c r="O10" s="164" t="str">
        <f aca="false">IFERROR(VLOOKUP($B10,O$2:$AK$5,MAX($L$6:$AJ$6)+2-O$6,0)*O$7,"")</f>
        <v/>
      </c>
      <c r="P10" s="164" t="n">
        <f aca="false">IFERROR(VLOOKUP($B10,P$2:$AK$5,MAX($L$6:$AJ$6)+2-P$6,0)*P$7,"")</f>
        <v>5</v>
      </c>
      <c r="Q10" s="164" t="n">
        <f aca="false">IFERROR(VLOOKUP($B10,Q$2:$AK$5,MAX($L$6:$AJ$6)+2-Q$6,0)*Q$7,"")</f>
        <v>3</v>
      </c>
      <c r="R10" s="164" t="str">
        <f aca="false">IFERROR(VLOOKUP($B10,R$2:$AK$5,MAX($L$6:$AJ$6)+2-R$6,0)*R$7,"")</f>
        <v/>
      </c>
      <c r="S10" s="164" t="str">
        <f aca="false">IFERROR(VLOOKUP($B10,S$2:$AK$5,MAX($L$6:$AJ$6)+2-S$6,0)*S$7,"")</f>
        <v/>
      </c>
      <c r="T10" s="164" t="str">
        <f aca="false">IFERROR(VLOOKUP($B10,T$2:$AK$5,MAX($L$6:$AJ$6)+2-T$6,0)*T$7,"")</f>
        <v/>
      </c>
      <c r="U10" s="164" t="str">
        <f aca="false">IFERROR(VLOOKUP($B10,U$2:$AK$5,MAX($L$6:$AJ$6)+2-U$6,0)*U$7,"")</f>
        <v/>
      </c>
      <c r="V10" s="164" t="str">
        <f aca="false">IFERROR(VLOOKUP($B10,V$2:$AK$5,MAX($L$6:$AJ$6)+2-V$6,0)*V$7,"")</f>
        <v/>
      </c>
      <c r="W10" s="164" t="str">
        <f aca="false">IFERROR(VLOOKUP($B10,W$2:$AK$5,MAX($L$6:$AJ$6)+2-W$6,0)*W$7,"")</f>
        <v/>
      </c>
      <c r="X10" s="164" t="str">
        <f aca="false">IFERROR(VLOOKUP($B10,X$2:$AK$5,MAX($L$6:$AJ$6)+2-X$6,0)*X$7,"")</f>
        <v/>
      </c>
      <c r="Y10" s="164" t="str">
        <f aca="false">IFERROR(VLOOKUP($B10,Y$2:$AK$5,MAX($L$6:$AJ$6)+2-Y$6,0)*Y$7,"")</f>
        <v/>
      </c>
      <c r="Z10" s="164" t="str">
        <f aca="false">IFERROR(VLOOKUP($B10,Z$2:$AK$5,MAX($L$6:$AJ$6)+2-Z$6,0)*Z$7,"")</f>
        <v/>
      </c>
      <c r="AA10" s="164" t="str">
        <f aca="false">IFERROR(VLOOKUP($B10,AA$2:$AK$5,MAX($L$6:$AJ$6)+2-AA$6,0)*AA$7,"")</f>
        <v/>
      </c>
      <c r="AB10" s="164" t="str">
        <f aca="false">IFERROR(VLOOKUP($B10,AB$2:$AK$5,MAX($L$6:$AJ$6)+2-AB$6,0)*AB$7,"")</f>
        <v/>
      </c>
      <c r="AC10" s="164" t="str">
        <f aca="false">IFERROR(VLOOKUP($B10,AC$2:$AK$5,MAX($L$6:$AJ$6)+2-AC$6,0)*AC$7,"")</f>
        <v/>
      </c>
      <c r="AD10" s="164" t="str">
        <f aca="false">IFERROR(VLOOKUP($B10,AD$2:$AK$5,MAX($L$6:$AJ$6)+2-AD$6,0)*AD$7,"")</f>
        <v/>
      </c>
      <c r="AE10" s="164" t="str">
        <f aca="false">IFERROR(VLOOKUP($B10,AE$2:$AK$5,MAX($L$6:$AJ$6)+2-AE$6,0)*AE$7,"")</f>
        <v/>
      </c>
      <c r="AF10" s="164" t="str">
        <f aca="false">IFERROR(VLOOKUP($B10,AF$2:$AK$5,MAX($L$6:$AJ$6)+2-AF$6,0)*AF$7,"")</f>
        <v/>
      </c>
      <c r="AG10" s="164" t="str">
        <f aca="false">IFERROR(VLOOKUP($B10,AG$2:$AK$5,MAX($L$6:$AJ$6)+2-AG$6,0)*AG$7,"")</f>
        <v/>
      </c>
      <c r="AH10" s="164" t="str">
        <f aca="false">IFERROR(VLOOKUP($B10,AH$2:$AK$5,MAX($L$6:$AJ$6)+2-AH$6,0)*AH$7,"")</f>
        <v/>
      </c>
      <c r="AI10" s="164" t="str">
        <f aca="false">IFERROR(VLOOKUP($B10,AI$2:$AK$5,MAX($L$6:$AJ$6)+2-AI$6,0)*AI$7,"")</f>
        <v/>
      </c>
      <c r="AJ10" s="164" t="str">
        <f aca="false">IFERROR(VLOOKUP($B10,AJ$2:$AK$5,MAX($L$6:$AJ$6)+2-AJ$6,0)*AJ$7,"")</f>
        <v/>
      </c>
    </row>
    <row r="11" customFormat="false" ht="16" hidden="false" customHeight="false" outlineLevel="0" collapsed="false">
      <c r="A11" s="159" t="s">
        <v>349</v>
      </c>
      <c r="B11" s="86" t="n">
        <v>135</v>
      </c>
      <c r="C11" s="87" t="n">
        <v>10023470849</v>
      </c>
      <c r="D11" s="85" t="s">
        <v>109</v>
      </c>
      <c r="E11" s="85" t="s">
        <v>110</v>
      </c>
      <c r="F11" s="85" t="s">
        <v>111</v>
      </c>
      <c r="G11" s="85" t="s">
        <v>112</v>
      </c>
      <c r="H11" s="160"/>
      <c r="I11" s="161" t="n">
        <f aca="false">J11*20+K11</f>
        <v>8</v>
      </c>
      <c r="J11" s="162"/>
      <c r="K11" s="163" t="n">
        <f aca="false">IFERROR(SUM(L11:AJ11),J11)</f>
        <v>8</v>
      </c>
      <c r="L11" s="164" t="n">
        <f aca="false">IFERROR(VLOOKUP($B11,L$2:$AK$5,MAX($L$6:$AJ$6)+2-L$6,0)*L$7,"")</f>
        <v>2</v>
      </c>
      <c r="M11" s="164" t="str">
        <f aca="false">IFERROR(VLOOKUP($B11,M$2:$AK$5,MAX($L$6:$AJ$6)+2-M$6,0)*M$7,"")</f>
        <v/>
      </c>
      <c r="N11" s="164" t="str">
        <f aca="false">IFERROR(VLOOKUP($B11,N$2:$AK$5,MAX($L$6:$AJ$6)+2-N$6,0)*N$7,"")</f>
        <v/>
      </c>
      <c r="O11" s="164" t="str">
        <f aca="false">IFERROR(VLOOKUP($B11,O$2:$AK$5,MAX($L$6:$AJ$6)+2-O$6,0)*O$7,"")</f>
        <v/>
      </c>
      <c r="P11" s="164" t="str">
        <f aca="false">IFERROR(VLOOKUP($B11,P$2:$AK$5,MAX($L$6:$AJ$6)+2-P$6,0)*P$7,"")</f>
        <v/>
      </c>
      <c r="Q11" s="164" t="str">
        <f aca="false">IFERROR(VLOOKUP($B11,Q$2:$AK$5,MAX($L$6:$AJ$6)+2-Q$6,0)*Q$7,"")</f>
        <v/>
      </c>
      <c r="R11" s="164" t="str">
        <f aca="false">IFERROR(VLOOKUP($B11,R$2:$AK$5,MAX($L$6:$AJ$6)+2-R$6,0)*R$7,"")</f>
        <v/>
      </c>
      <c r="S11" s="164" t="n">
        <f aca="false">IFERROR(VLOOKUP($B11,S$2:$AK$5,MAX($L$6:$AJ$6)+2-S$6,0)*S$7,"")</f>
        <v>6</v>
      </c>
      <c r="T11" s="164" t="str">
        <f aca="false">IFERROR(VLOOKUP($B11,T$2:$AK$5,MAX($L$6:$AJ$6)+2-T$6,0)*T$7,"")</f>
        <v/>
      </c>
      <c r="U11" s="164" t="str">
        <f aca="false">IFERROR(VLOOKUP($B11,U$2:$AK$5,MAX($L$6:$AJ$6)+2-U$6,0)*U$7,"")</f>
        <v/>
      </c>
      <c r="V11" s="164" t="str">
        <f aca="false">IFERROR(VLOOKUP($B11,V$2:$AK$5,MAX($L$6:$AJ$6)+2-V$6,0)*V$7,"")</f>
        <v/>
      </c>
      <c r="W11" s="164" t="str">
        <f aca="false">IFERROR(VLOOKUP($B11,W$2:$AK$5,MAX($L$6:$AJ$6)+2-W$6,0)*W$7,"")</f>
        <v/>
      </c>
      <c r="X11" s="164" t="str">
        <f aca="false">IFERROR(VLOOKUP($B11,X$2:$AK$5,MAX($L$6:$AJ$6)+2-X$6,0)*X$7,"")</f>
        <v/>
      </c>
      <c r="Y11" s="164" t="str">
        <f aca="false">IFERROR(VLOOKUP($B11,Y$2:$AK$5,MAX($L$6:$AJ$6)+2-Y$6,0)*Y$7,"")</f>
        <v/>
      </c>
      <c r="Z11" s="164" t="str">
        <f aca="false">IFERROR(VLOOKUP($B11,Z$2:$AK$5,MAX($L$6:$AJ$6)+2-Z$6,0)*Z$7,"")</f>
        <v/>
      </c>
      <c r="AA11" s="164" t="str">
        <f aca="false">IFERROR(VLOOKUP($B11,AA$2:$AK$5,MAX($L$6:$AJ$6)+2-AA$6,0)*AA$7,"")</f>
        <v/>
      </c>
      <c r="AB11" s="164" t="str">
        <f aca="false">IFERROR(VLOOKUP($B11,AB$2:$AK$5,MAX($L$6:$AJ$6)+2-AB$6,0)*AB$7,"")</f>
        <v/>
      </c>
      <c r="AC11" s="164" t="str">
        <f aca="false">IFERROR(VLOOKUP($B11,AC$2:$AK$5,MAX($L$6:$AJ$6)+2-AC$6,0)*AC$7,"")</f>
        <v/>
      </c>
      <c r="AD11" s="164" t="str">
        <f aca="false">IFERROR(VLOOKUP($B11,AD$2:$AK$5,MAX($L$6:$AJ$6)+2-AD$6,0)*AD$7,"")</f>
        <v/>
      </c>
      <c r="AE11" s="164" t="str">
        <f aca="false">IFERROR(VLOOKUP($B11,AE$2:$AK$5,MAX($L$6:$AJ$6)+2-AE$6,0)*AE$7,"")</f>
        <v/>
      </c>
      <c r="AF11" s="164" t="str">
        <f aca="false">IFERROR(VLOOKUP($B11,AF$2:$AK$5,MAX($L$6:$AJ$6)+2-AF$6,0)*AF$7,"")</f>
        <v/>
      </c>
      <c r="AG11" s="164" t="str">
        <f aca="false">IFERROR(VLOOKUP($B11,AG$2:$AK$5,MAX($L$6:$AJ$6)+2-AG$6,0)*AG$7,"")</f>
        <v/>
      </c>
      <c r="AH11" s="164" t="str">
        <f aca="false">IFERROR(VLOOKUP($B11,AH$2:$AK$5,MAX($L$6:$AJ$6)+2-AH$6,0)*AH$7,"")</f>
        <v/>
      </c>
      <c r="AI11" s="164" t="str">
        <f aca="false">IFERROR(VLOOKUP($B11,AI$2:$AK$5,MAX($L$6:$AJ$6)+2-AI$6,0)*AI$7,"")</f>
        <v/>
      </c>
      <c r="AJ11" s="164" t="str">
        <f aca="false">IFERROR(VLOOKUP($B11,AJ$2:$AK$5,MAX($L$6:$AJ$6)+2-AJ$6,0)*AJ$7,"")</f>
        <v/>
      </c>
    </row>
    <row r="12" customFormat="false" ht="16" hidden="false" customHeight="false" outlineLevel="0" collapsed="false">
      <c r="A12" s="159" t="s">
        <v>349</v>
      </c>
      <c r="B12" s="82" t="n">
        <v>158</v>
      </c>
      <c r="C12" s="87" t="n">
        <v>10009726050</v>
      </c>
      <c r="D12" s="85" t="s">
        <v>88</v>
      </c>
      <c r="E12" s="92" t="s">
        <v>89</v>
      </c>
      <c r="F12" s="85" t="s">
        <v>90</v>
      </c>
      <c r="G12" s="85" t="s">
        <v>48</v>
      </c>
      <c r="H12" s="160"/>
      <c r="I12" s="161" t="n">
        <f aca="false">J12*20+K12</f>
        <v>7</v>
      </c>
      <c r="J12" s="162"/>
      <c r="K12" s="163" t="n">
        <f aca="false">IFERROR(SUM(L12:AJ12),J12)</f>
        <v>7</v>
      </c>
      <c r="L12" s="164" t="n">
        <f aca="false">IFERROR(VLOOKUP($B12,L$2:$AK$5,MAX($L$6:$AJ$6)+2-L$6,0)*L$7,"")</f>
        <v>5</v>
      </c>
      <c r="M12" s="164" t="str">
        <f aca="false">IFERROR(VLOOKUP($B12,M$2:$AK$5,MAX($L$6:$AJ$6)+2-M$6,0)*M$7,"")</f>
        <v/>
      </c>
      <c r="N12" s="164" t="n">
        <f aca="false">IFERROR(VLOOKUP($B12,N$2:$AK$5,MAX($L$6:$AJ$6)+2-N$6,0)*N$7,"")</f>
        <v>2</v>
      </c>
      <c r="O12" s="164" t="str">
        <f aca="false">IFERROR(VLOOKUP($B12,O$2:$AK$5,MAX($L$6:$AJ$6)+2-O$6,0)*O$7,"")</f>
        <v/>
      </c>
      <c r="P12" s="164" t="str">
        <f aca="false">IFERROR(VLOOKUP($B12,P$2:$AK$5,MAX($L$6:$AJ$6)+2-P$6,0)*P$7,"")</f>
        <v/>
      </c>
      <c r="Q12" s="164" t="str">
        <f aca="false">IFERROR(VLOOKUP($B12,Q$2:$AK$5,MAX($L$6:$AJ$6)+2-Q$6,0)*Q$7,"")</f>
        <v/>
      </c>
      <c r="R12" s="164" t="str">
        <f aca="false">IFERROR(VLOOKUP($B12,R$2:$AK$5,MAX($L$6:$AJ$6)+2-R$6,0)*R$7,"")</f>
        <v/>
      </c>
      <c r="S12" s="164" t="str">
        <f aca="false">IFERROR(VLOOKUP($B12,S$2:$AK$5,MAX($L$6:$AJ$6)+2-S$6,0)*S$7,"")</f>
        <v/>
      </c>
      <c r="T12" s="164" t="str">
        <f aca="false">IFERROR(VLOOKUP($B12,T$2:$AK$5,MAX($L$6:$AJ$6)+2-T$6,0)*T$7,"")</f>
        <v/>
      </c>
      <c r="U12" s="164" t="str">
        <f aca="false">IFERROR(VLOOKUP($B12,U$2:$AK$5,MAX($L$6:$AJ$6)+2-U$6,0)*U$7,"")</f>
        <v/>
      </c>
      <c r="V12" s="164" t="str">
        <f aca="false">IFERROR(VLOOKUP($B12,V$2:$AK$5,MAX($L$6:$AJ$6)+2-V$6,0)*V$7,"")</f>
        <v/>
      </c>
      <c r="W12" s="164" t="str">
        <f aca="false">IFERROR(VLOOKUP($B12,W$2:$AK$5,MAX($L$6:$AJ$6)+2-W$6,0)*W$7,"")</f>
        <v/>
      </c>
      <c r="X12" s="164" t="str">
        <f aca="false">IFERROR(VLOOKUP($B12,X$2:$AK$5,MAX($L$6:$AJ$6)+2-X$6,0)*X$7,"")</f>
        <v/>
      </c>
      <c r="Y12" s="164" t="str">
        <f aca="false">IFERROR(VLOOKUP($B12,Y$2:$AK$5,MAX($L$6:$AJ$6)+2-Y$6,0)*Y$7,"")</f>
        <v/>
      </c>
      <c r="Z12" s="164" t="str">
        <f aca="false">IFERROR(VLOOKUP($B12,Z$2:$AK$5,MAX($L$6:$AJ$6)+2-Z$6,0)*Z$7,"")</f>
        <v/>
      </c>
      <c r="AA12" s="164" t="str">
        <f aca="false">IFERROR(VLOOKUP($B12,AA$2:$AK$5,MAX($L$6:$AJ$6)+2-AA$6,0)*AA$7,"")</f>
        <v/>
      </c>
      <c r="AB12" s="164" t="str">
        <f aca="false">IFERROR(VLOOKUP($B12,AB$2:$AK$5,MAX($L$6:$AJ$6)+2-AB$6,0)*AB$7,"")</f>
        <v/>
      </c>
      <c r="AC12" s="164" t="str">
        <f aca="false">IFERROR(VLOOKUP($B12,AC$2:$AK$5,MAX($L$6:$AJ$6)+2-AC$6,0)*AC$7,"")</f>
        <v/>
      </c>
      <c r="AD12" s="164" t="str">
        <f aca="false">IFERROR(VLOOKUP($B12,AD$2:$AK$5,MAX($L$6:$AJ$6)+2-AD$6,0)*AD$7,"")</f>
        <v/>
      </c>
      <c r="AE12" s="164" t="str">
        <f aca="false">IFERROR(VLOOKUP($B12,AE$2:$AK$5,MAX($L$6:$AJ$6)+2-AE$6,0)*AE$7,"")</f>
        <v/>
      </c>
      <c r="AF12" s="164" t="str">
        <f aca="false">IFERROR(VLOOKUP($B12,AF$2:$AK$5,MAX($L$6:$AJ$6)+2-AF$6,0)*AF$7,"")</f>
        <v/>
      </c>
      <c r="AG12" s="164" t="str">
        <f aca="false">IFERROR(VLOOKUP($B12,AG$2:$AK$5,MAX($L$6:$AJ$6)+2-AG$6,0)*AG$7,"")</f>
        <v/>
      </c>
      <c r="AH12" s="164" t="str">
        <f aca="false">IFERROR(VLOOKUP($B12,AH$2:$AK$5,MAX($L$6:$AJ$6)+2-AH$6,0)*AH$7,"")</f>
        <v/>
      </c>
      <c r="AI12" s="164" t="str">
        <f aca="false">IFERROR(VLOOKUP($B12,AI$2:$AK$5,MAX($L$6:$AJ$6)+2-AI$6,0)*AI$7,"")</f>
        <v/>
      </c>
      <c r="AJ12" s="164" t="str">
        <f aca="false">IFERROR(VLOOKUP($B12,AJ$2:$AK$5,MAX($L$6:$AJ$6)+2-AJ$6,0)*AJ$7,"")</f>
        <v/>
      </c>
    </row>
    <row r="13" customFormat="false" ht="16" hidden="false" customHeight="false" outlineLevel="0" collapsed="false">
      <c r="A13" s="159" t="s">
        <v>349</v>
      </c>
      <c r="B13" s="86" t="n">
        <v>154</v>
      </c>
      <c r="C13" s="87" t="n">
        <v>10030151018</v>
      </c>
      <c r="D13" s="85" t="s">
        <v>128</v>
      </c>
      <c r="E13" s="85" t="s">
        <v>76</v>
      </c>
      <c r="F13" s="85" t="s">
        <v>77</v>
      </c>
      <c r="G13" s="85" t="s">
        <v>78</v>
      </c>
      <c r="H13" s="160"/>
      <c r="I13" s="161" t="n">
        <f aca="false">J13*20+K13</f>
        <v>7</v>
      </c>
      <c r="J13" s="162"/>
      <c r="K13" s="163" t="n">
        <f aca="false">IFERROR(SUM(L13:AJ13),J13)</f>
        <v>7</v>
      </c>
      <c r="L13" s="164" t="str">
        <f aca="false">IFERROR(VLOOKUP($B13,L$2:$AK$5,MAX($L$6:$AJ$6)+2-L$6,0)*L$7,"")</f>
        <v/>
      </c>
      <c r="M13" s="164" t="n">
        <f aca="false">IFERROR(VLOOKUP($B13,M$2:$AK$5,MAX($L$6:$AJ$6)+2-M$6,0)*M$7,"")</f>
        <v>2</v>
      </c>
      <c r="N13" s="164" t="str">
        <f aca="false">IFERROR(VLOOKUP($B13,N$2:$AK$5,MAX($L$6:$AJ$6)+2-N$6,0)*N$7,"")</f>
        <v/>
      </c>
      <c r="O13" s="164" t="str">
        <f aca="false">IFERROR(VLOOKUP($B13,O$2:$AK$5,MAX($L$6:$AJ$6)+2-O$6,0)*O$7,"")</f>
        <v/>
      </c>
      <c r="P13" s="164" t="n">
        <f aca="false">IFERROR(VLOOKUP($B13,P$2:$AK$5,MAX($L$6:$AJ$6)+2-P$6,0)*P$7,"")</f>
        <v>3</v>
      </c>
      <c r="Q13" s="164" t="str">
        <f aca="false">IFERROR(VLOOKUP($B13,Q$2:$AK$5,MAX($L$6:$AJ$6)+2-Q$6,0)*Q$7,"")</f>
        <v/>
      </c>
      <c r="R13" s="164" t="n">
        <f aca="false">IFERROR(VLOOKUP($B13,R$2:$AK$5,MAX($L$6:$AJ$6)+2-R$6,0)*R$7,"")</f>
        <v>2</v>
      </c>
      <c r="S13" s="164" t="str">
        <f aca="false">IFERROR(VLOOKUP($B13,S$2:$AK$5,MAX($L$6:$AJ$6)+2-S$6,0)*S$7,"")</f>
        <v/>
      </c>
      <c r="T13" s="164" t="str">
        <f aca="false">IFERROR(VLOOKUP($B13,T$2:$AK$5,MAX($L$6:$AJ$6)+2-T$6,0)*T$7,"")</f>
        <v/>
      </c>
      <c r="U13" s="164" t="str">
        <f aca="false">IFERROR(VLOOKUP($B13,U$2:$AK$5,MAX($L$6:$AJ$6)+2-U$6,0)*U$7,"")</f>
        <v/>
      </c>
      <c r="V13" s="164" t="str">
        <f aca="false">IFERROR(VLOOKUP($B13,V$2:$AK$5,MAX($L$6:$AJ$6)+2-V$6,0)*V$7,"")</f>
        <v/>
      </c>
      <c r="W13" s="164" t="str">
        <f aca="false">IFERROR(VLOOKUP($B13,W$2:$AK$5,MAX($L$6:$AJ$6)+2-W$6,0)*W$7,"")</f>
        <v/>
      </c>
      <c r="X13" s="164" t="str">
        <f aca="false">IFERROR(VLOOKUP($B13,X$2:$AK$5,MAX($L$6:$AJ$6)+2-X$6,0)*X$7,"")</f>
        <v/>
      </c>
      <c r="Y13" s="164" t="str">
        <f aca="false">IFERROR(VLOOKUP($B13,Y$2:$AK$5,MAX($L$6:$AJ$6)+2-Y$6,0)*Y$7,"")</f>
        <v/>
      </c>
      <c r="Z13" s="164" t="str">
        <f aca="false">IFERROR(VLOOKUP($B13,Z$2:$AK$5,MAX($L$6:$AJ$6)+2-Z$6,0)*Z$7,"")</f>
        <v/>
      </c>
      <c r="AA13" s="164" t="str">
        <f aca="false">IFERROR(VLOOKUP($B13,AA$2:$AK$5,MAX($L$6:$AJ$6)+2-AA$6,0)*AA$7,"")</f>
        <v/>
      </c>
      <c r="AB13" s="164" t="str">
        <f aca="false">IFERROR(VLOOKUP($B13,AB$2:$AK$5,MAX($L$6:$AJ$6)+2-AB$6,0)*AB$7,"")</f>
        <v/>
      </c>
      <c r="AC13" s="164" t="str">
        <f aca="false">IFERROR(VLOOKUP($B13,AC$2:$AK$5,MAX($L$6:$AJ$6)+2-AC$6,0)*AC$7,"")</f>
        <v/>
      </c>
      <c r="AD13" s="164" t="str">
        <f aca="false">IFERROR(VLOOKUP($B13,AD$2:$AK$5,MAX($L$6:$AJ$6)+2-AD$6,0)*AD$7,"")</f>
        <v/>
      </c>
      <c r="AE13" s="164" t="str">
        <f aca="false">IFERROR(VLOOKUP($B13,AE$2:$AK$5,MAX($L$6:$AJ$6)+2-AE$6,0)*AE$7,"")</f>
        <v/>
      </c>
      <c r="AF13" s="164" t="str">
        <f aca="false">IFERROR(VLOOKUP($B13,AF$2:$AK$5,MAX($L$6:$AJ$6)+2-AF$6,0)*AF$7,"")</f>
        <v/>
      </c>
      <c r="AG13" s="164" t="str">
        <f aca="false">IFERROR(VLOOKUP($B13,AG$2:$AK$5,MAX($L$6:$AJ$6)+2-AG$6,0)*AG$7,"")</f>
        <v/>
      </c>
      <c r="AH13" s="164" t="str">
        <f aca="false">IFERROR(VLOOKUP($B13,AH$2:$AK$5,MAX($L$6:$AJ$6)+2-AH$6,0)*AH$7,"")</f>
        <v/>
      </c>
      <c r="AI13" s="164" t="str">
        <f aca="false">IFERROR(VLOOKUP($B13,AI$2:$AK$5,MAX($L$6:$AJ$6)+2-AI$6,0)*AI$7,"")</f>
        <v/>
      </c>
      <c r="AJ13" s="164" t="str">
        <f aca="false">IFERROR(VLOOKUP($B13,AJ$2:$AK$5,MAX($L$6:$AJ$6)+2-AJ$6,0)*AJ$7,"")</f>
        <v/>
      </c>
    </row>
    <row r="14" customFormat="false" ht="16" hidden="false" customHeight="false" outlineLevel="0" collapsed="false">
      <c r="A14" s="159" t="s">
        <v>349</v>
      </c>
      <c r="B14" s="82" t="n">
        <v>125</v>
      </c>
      <c r="C14" s="83" t="n">
        <v>10036503104</v>
      </c>
      <c r="D14" s="84" t="s">
        <v>71</v>
      </c>
      <c r="E14" s="84" t="s">
        <v>72</v>
      </c>
      <c r="F14" s="84" t="s">
        <v>73</v>
      </c>
      <c r="G14" s="85" t="s">
        <v>74</v>
      </c>
      <c r="H14" s="160"/>
      <c r="I14" s="161" t="n">
        <f aca="false">J14*20+K14</f>
        <v>6</v>
      </c>
      <c r="J14" s="162"/>
      <c r="K14" s="163" t="n">
        <f aca="false">IFERROR(SUM(L14:AJ14),J14)</f>
        <v>6</v>
      </c>
      <c r="L14" s="164" t="str">
        <f aca="false">IFERROR(VLOOKUP($B14,L$2:$AK$5,MAX($L$6:$AJ$6)+2-L$6,0)*L$7,"")</f>
        <v/>
      </c>
      <c r="M14" s="164" t="n">
        <f aca="false">IFERROR(VLOOKUP($B14,M$2:$AK$5,MAX($L$6:$AJ$6)+2-M$6,0)*M$7,"")</f>
        <v>1</v>
      </c>
      <c r="N14" s="164" t="n">
        <f aca="false">IFERROR(VLOOKUP($B14,N$2:$AK$5,MAX($L$6:$AJ$6)+2-N$6,0)*N$7,"")</f>
        <v>5</v>
      </c>
      <c r="O14" s="164" t="str">
        <f aca="false">IFERROR(VLOOKUP($B14,O$2:$AK$5,MAX($L$6:$AJ$6)+2-O$6,0)*O$7,"")</f>
        <v/>
      </c>
      <c r="P14" s="164" t="str">
        <f aca="false">IFERROR(VLOOKUP($B14,P$2:$AK$5,MAX($L$6:$AJ$6)+2-P$6,0)*P$7,"")</f>
        <v/>
      </c>
      <c r="Q14" s="164" t="str">
        <f aca="false">IFERROR(VLOOKUP($B14,Q$2:$AK$5,MAX($L$6:$AJ$6)+2-Q$6,0)*Q$7,"")</f>
        <v/>
      </c>
      <c r="R14" s="164" t="str">
        <f aca="false">IFERROR(VLOOKUP($B14,R$2:$AK$5,MAX($L$6:$AJ$6)+2-R$6,0)*R$7,"")</f>
        <v/>
      </c>
      <c r="S14" s="164" t="str">
        <f aca="false">IFERROR(VLOOKUP($B14,S$2:$AK$5,MAX($L$6:$AJ$6)+2-S$6,0)*S$7,"")</f>
        <v/>
      </c>
      <c r="T14" s="164" t="str">
        <f aca="false">IFERROR(VLOOKUP($B14,T$2:$AK$5,MAX($L$6:$AJ$6)+2-T$6,0)*T$7,"")</f>
        <v/>
      </c>
      <c r="U14" s="164" t="str">
        <f aca="false">IFERROR(VLOOKUP($B14,U$2:$AK$5,MAX($L$6:$AJ$6)+2-U$6,0)*U$7,"")</f>
        <v/>
      </c>
      <c r="V14" s="164" t="str">
        <f aca="false">IFERROR(VLOOKUP($B14,V$2:$AK$5,MAX($L$6:$AJ$6)+2-V$6,0)*V$7,"")</f>
        <v/>
      </c>
      <c r="W14" s="164" t="str">
        <f aca="false">IFERROR(VLOOKUP($B14,W$2:$AK$5,MAX($L$6:$AJ$6)+2-W$6,0)*W$7,"")</f>
        <v/>
      </c>
      <c r="X14" s="164" t="str">
        <f aca="false">IFERROR(VLOOKUP($B14,X$2:$AK$5,MAX($L$6:$AJ$6)+2-X$6,0)*X$7,"")</f>
        <v/>
      </c>
      <c r="Y14" s="164" t="str">
        <f aca="false">IFERROR(VLOOKUP($B14,Y$2:$AK$5,MAX($L$6:$AJ$6)+2-Y$6,0)*Y$7,"")</f>
        <v/>
      </c>
      <c r="Z14" s="164" t="str">
        <f aca="false">IFERROR(VLOOKUP($B14,Z$2:$AK$5,MAX($L$6:$AJ$6)+2-Z$6,0)*Z$7,"")</f>
        <v/>
      </c>
      <c r="AA14" s="164" t="str">
        <f aca="false">IFERROR(VLOOKUP($B14,AA$2:$AK$5,MAX($L$6:$AJ$6)+2-AA$6,0)*AA$7,"")</f>
        <v/>
      </c>
      <c r="AB14" s="164" t="str">
        <f aca="false">IFERROR(VLOOKUP($B14,AB$2:$AK$5,MAX($L$6:$AJ$6)+2-AB$6,0)*AB$7,"")</f>
        <v/>
      </c>
      <c r="AC14" s="164" t="str">
        <f aca="false">IFERROR(VLOOKUP($B14,AC$2:$AK$5,MAX($L$6:$AJ$6)+2-AC$6,0)*AC$7,"")</f>
        <v/>
      </c>
      <c r="AD14" s="164" t="str">
        <f aca="false">IFERROR(VLOOKUP($B14,AD$2:$AK$5,MAX($L$6:$AJ$6)+2-AD$6,0)*AD$7,"")</f>
        <v/>
      </c>
      <c r="AE14" s="164" t="str">
        <f aca="false">IFERROR(VLOOKUP($B14,AE$2:$AK$5,MAX($L$6:$AJ$6)+2-AE$6,0)*AE$7,"")</f>
        <v/>
      </c>
      <c r="AF14" s="164" t="str">
        <f aca="false">IFERROR(VLOOKUP($B14,AF$2:$AK$5,MAX($L$6:$AJ$6)+2-AF$6,0)*AF$7,"")</f>
        <v/>
      </c>
      <c r="AG14" s="164" t="str">
        <f aca="false">IFERROR(VLOOKUP($B14,AG$2:$AK$5,MAX($L$6:$AJ$6)+2-AG$6,0)*AG$7,"")</f>
        <v/>
      </c>
      <c r="AH14" s="164" t="str">
        <f aca="false">IFERROR(VLOOKUP($B14,AH$2:$AK$5,MAX($L$6:$AJ$6)+2-AH$6,0)*AH$7,"")</f>
        <v/>
      </c>
      <c r="AI14" s="164" t="str">
        <f aca="false">IFERROR(VLOOKUP($B14,AI$2:$AK$5,MAX($L$6:$AJ$6)+2-AI$6,0)*AI$7,"")</f>
        <v/>
      </c>
      <c r="AJ14" s="164" t="str">
        <f aca="false">IFERROR(VLOOKUP($B14,AJ$2:$AK$5,MAX($L$6:$AJ$6)+2-AJ$6,0)*AJ$7,"")</f>
        <v/>
      </c>
    </row>
    <row r="15" customFormat="false" ht="16" hidden="false" customHeight="false" outlineLevel="0" collapsed="false">
      <c r="A15" s="159" t="s">
        <v>349</v>
      </c>
      <c r="B15" s="82" t="n">
        <v>82</v>
      </c>
      <c r="C15" s="83" t="n">
        <v>10007503437</v>
      </c>
      <c r="D15" s="94" t="s">
        <v>113</v>
      </c>
      <c r="E15" s="84" t="s">
        <v>56</v>
      </c>
      <c r="F15" s="84" t="s">
        <v>40</v>
      </c>
      <c r="G15" s="85" t="s">
        <v>41</v>
      </c>
      <c r="H15" s="160"/>
      <c r="I15" s="161" t="n">
        <f aca="false">J15*20+K15</f>
        <v>6</v>
      </c>
      <c r="J15" s="162"/>
      <c r="K15" s="163" t="n">
        <f aca="false">IFERROR(SUM(L15:AJ15),J15)</f>
        <v>6</v>
      </c>
      <c r="L15" s="164" t="str">
        <f aca="false">IFERROR(VLOOKUP($B15,L$2:$AK$5,MAX($L$6:$AJ$6)+2-L$6,0)*L$7,"")</f>
        <v/>
      </c>
      <c r="M15" s="164" t="str">
        <f aca="false">IFERROR(VLOOKUP($B15,M$2:$AK$5,MAX($L$6:$AJ$6)+2-M$6,0)*M$7,"")</f>
        <v/>
      </c>
      <c r="N15" s="164" t="str">
        <f aca="false">IFERROR(VLOOKUP($B15,N$2:$AK$5,MAX($L$6:$AJ$6)+2-N$6,0)*N$7,"")</f>
        <v/>
      </c>
      <c r="O15" s="164" t="n">
        <f aca="false">IFERROR(VLOOKUP($B15,O$2:$AK$5,MAX($L$6:$AJ$6)+2-O$6,0)*O$7,"")</f>
        <v>1</v>
      </c>
      <c r="P15" s="164" t="str">
        <f aca="false">IFERROR(VLOOKUP($B15,P$2:$AK$5,MAX($L$6:$AJ$6)+2-P$6,0)*P$7,"")</f>
        <v/>
      </c>
      <c r="Q15" s="164" t="n">
        <f aca="false">IFERROR(VLOOKUP($B15,Q$2:$AK$5,MAX($L$6:$AJ$6)+2-Q$6,0)*Q$7,"")</f>
        <v>5</v>
      </c>
      <c r="R15" s="164" t="str">
        <f aca="false">IFERROR(VLOOKUP($B15,R$2:$AK$5,MAX($L$6:$AJ$6)+2-R$6,0)*R$7,"")</f>
        <v/>
      </c>
      <c r="S15" s="164" t="str">
        <f aca="false">IFERROR(VLOOKUP($B15,S$2:$AK$5,MAX($L$6:$AJ$6)+2-S$6,0)*S$7,"")</f>
        <v/>
      </c>
      <c r="T15" s="164" t="str">
        <f aca="false">IFERROR(VLOOKUP($B15,T$2:$AK$5,MAX($L$6:$AJ$6)+2-T$6,0)*T$7,"")</f>
        <v/>
      </c>
      <c r="U15" s="164" t="str">
        <f aca="false">IFERROR(VLOOKUP($B15,U$2:$AK$5,MAX($L$6:$AJ$6)+2-U$6,0)*U$7,"")</f>
        <v/>
      </c>
      <c r="V15" s="164" t="str">
        <f aca="false">IFERROR(VLOOKUP($B15,V$2:$AK$5,MAX($L$6:$AJ$6)+2-V$6,0)*V$7,"")</f>
        <v/>
      </c>
      <c r="W15" s="164" t="str">
        <f aca="false">IFERROR(VLOOKUP($B15,W$2:$AK$5,MAX($L$6:$AJ$6)+2-W$6,0)*W$7,"")</f>
        <v/>
      </c>
      <c r="X15" s="164" t="str">
        <f aca="false">IFERROR(VLOOKUP($B15,X$2:$AK$5,MAX($L$6:$AJ$6)+2-X$6,0)*X$7,"")</f>
        <v/>
      </c>
      <c r="Y15" s="164" t="str">
        <f aca="false">IFERROR(VLOOKUP($B15,Y$2:$AK$5,MAX($L$6:$AJ$6)+2-Y$6,0)*Y$7,"")</f>
        <v/>
      </c>
      <c r="Z15" s="164" t="str">
        <f aca="false">IFERROR(VLOOKUP($B15,Z$2:$AK$5,MAX($L$6:$AJ$6)+2-Z$6,0)*Z$7,"")</f>
        <v/>
      </c>
      <c r="AA15" s="164" t="str">
        <f aca="false">IFERROR(VLOOKUP($B15,AA$2:$AK$5,MAX($L$6:$AJ$6)+2-AA$6,0)*AA$7,"")</f>
        <v/>
      </c>
      <c r="AB15" s="164" t="str">
        <f aca="false">IFERROR(VLOOKUP($B15,AB$2:$AK$5,MAX($L$6:$AJ$6)+2-AB$6,0)*AB$7,"")</f>
        <v/>
      </c>
      <c r="AC15" s="164" t="str">
        <f aca="false">IFERROR(VLOOKUP($B15,AC$2:$AK$5,MAX($L$6:$AJ$6)+2-AC$6,0)*AC$7,"")</f>
        <v/>
      </c>
      <c r="AD15" s="164" t="str">
        <f aca="false">IFERROR(VLOOKUP($B15,AD$2:$AK$5,MAX($L$6:$AJ$6)+2-AD$6,0)*AD$7,"")</f>
        <v/>
      </c>
      <c r="AE15" s="164" t="str">
        <f aca="false">IFERROR(VLOOKUP($B15,AE$2:$AK$5,MAX($L$6:$AJ$6)+2-AE$6,0)*AE$7,"")</f>
        <v/>
      </c>
      <c r="AF15" s="164" t="str">
        <f aca="false">IFERROR(VLOOKUP($B15,AF$2:$AK$5,MAX($L$6:$AJ$6)+2-AF$6,0)*AF$7,"")</f>
        <v/>
      </c>
      <c r="AG15" s="164" t="str">
        <f aca="false">IFERROR(VLOOKUP($B15,AG$2:$AK$5,MAX($L$6:$AJ$6)+2-AG$6,0)*AG$7,"")</f>
        <v/>
      </c>
      <c r="AH15" s="164" t="str">
        <f aca="false">IFERROR(VLOOKUP($B15,AH$2:$AK$5,MAX($L$6:$AJ$6)+2-AH$6,0)*AH$7,"")</f>
        <v/>
      </c>
      <c r="AI15" s="164" t="str">
        <f aca="false">IFERROR(VLOOKUP($B15,AI$2:$AK$5,MAX($L$6:$AJ$6)+2-AI$6,0)*AI$7,"")</f>
        <v/>
      </c>
      <c r="AJ15" s="164" t="str">
        <f aca="false">IFERROR(VLOOKUP($B15,AJ$2:$AK$5,MAX($L$6:$AJ$6)+2-AJ$6,0)*AJ$7,"")</f>
        <v/>
      </c>
    </row>
    <row r="16" customFormat="false" ht="16" hidden="false" customHeight="false" outlineLevel="0" collapsed="false">
      <c r="A16" s="159" t="s">
        <v>349</v>
      </c>
      <c r="B16" s="86" t="n">
        <v>141</v>
      </c>
      <c r="C16" s="87" t="n">
        <v>10047303244</v>
      </c>
      <c r="D16" s="85" t="s">
        <v>137</v>
      </c>
      <c r="E16" s="85" t="s">
        <v>138</v>
      </c>
      <c r="F16" s="84" t="s">
        <v>40</v>
      </c>
      <c r="G16" s="85" t="s">
        <v>41</v>
      </c>
      <c r="H16" s="160"/>
      <c r="I16" s="161" t="n">
        <f aca="false">J16*20+K16</f>
        <v>6</v>
      </c>
      <c r="J16" s="162"/>
      <c r="K16" s="163" t="n">
        <f aca="false">IFERROR(SUM(L16:AJ16),J16)</f>
        <v>6</v>
      </c>
      <c r="L16" s="164" t="str">
        <f aca="false">IFERROR(VLOOKUP($B16,L$2:$AK$5,MAX($L$6:$AJ$6)+2-L$6,0)*L$7,"")</f>
        <v/>
      </c>
      <c r="M16" s="164" t="str">
        <f aca="false">IFERROR(VLOOKUP($B16,M$2:$AK$5,MAX($L$6:$AJ$6)+2-M$6,0)*M$7,"")</f>
        <v/>
      </c>
      <c r="N16" s="164" t="n">
        <f aca="false">IFERROR(VLOOKUP($B16,N$2:$AK$5,MAX($L$6:$AJ$6)+2-N$6,0)*N$7,"")</f>
        <v>1</v>
      </c>
      <c r="O16" s="164" t="str">
        <f aca="false">IFERROR(VLOOKUP($B16,O$2:$AK$5,MAX($L$6:$AJ$6)+2-O$6,0)*O$7,"")</f>
        <v/>
      </c>
      <c r="P16" s="164" t="str">
        <f aca="false">IFERROR(VLOOKUP($B16,P$2:$AK$5,MAX($L$6:$AJ$6)+2-P$6,0)*P$7,"")</f>
        <v/>
      </c>
      <c r="Q16" s="164" t="str">
        <f aca="false">IFERROR(VLOOKUP($B16,Q$2:$AK$5,MAX($L$6:$AJ$6)+2-Q$6,0)*Q$7,"")</f>
        <v/>
      </c>
      <c r="R16" s="164" t="n">
        <f aca="false">IFERROR(VLOOKUP($B16,R$2:$AK$5,MAX($L$6:$AJ$6)+2-R$6,0)*R$7,"")</f>
        <v>5</v>
      </c>
      <c r="S16" s="164" t="str">
        <f aca="false">IFERROR(VLOOKUP($B16,S$2:$AK$5,MAX($L$6:$AJ$6)+2-S$6,0)*S$7,"")</f>
        <v/>
      </c>
      <c r="T16" s="164" t="str">
        <f aca="false">IFERROR(VLOOKUP($B16,T$2:$AK$5,MAX($L$6:$AJ$6)+2-T$6,0)*T$7,"")</f>
        <v/>
      </c>
      <c r="U16" s="164" t="str">
        <f aca="false">IFERROR(VLOOKUP($B16,U$2:$AK$5,MAX($L$6:$AJ$6)+2-U$6,0)*U$7,"")</f>
        <v/>
      </c>
      <c r="V16" s="164" t="str">
        <f aca="false">IFERROR(VLOOKUP($B16,V$2:$AK$5,MAX($L$6:$AJ$6)+2-V$6,0)*V$7,"")</f>
        <v/>
      </c>
      <c r="W16" s="164" t="str">
        <f aca="false">IFERROR(VLOOKUP($B16,W$2:$AK$5,MAX($L$6:$AJ$6)+2-W$6,0)*W$7,"")</f>
        <v/>
      </c>
      <c r="X16" s="164" t="str">
        <f aca="false">IFERROR(VLOOKUP($B16,X$2:$AK$5,MAX($L$6:$AJ$6)+2-X$6,0)*X$7,"")</f>
        <v/>
      </c>
      <c r="Y16" s="164" t="str">
        <f aca="false">IFERROR(VLOOKUP($B16,Y$2:$AK$5,MAX($L$6:$AJ$6)+2-Y$6,0)*Y$7,"")</f>
        <v/>
      </c>
      <c r="Z16" s="164" t="str">
        <f aca="false">IFERROR(VLOOKUP($B16,Z$2:$AK$5,MAX($L$6:$AJ$6)+2-Z$6,0)*Z$7,"")</f>
        <v/>
      </c>
      <c r="AA16" s="164" t="str">
        <f aca="false">IFERROR(VLOOKUP($B16,AA$2:$AK$5,MAX($L$6:$AJ$6)+2-AA$6,0)*AA$7,"")</f>
        <v/>
      </c>
      <c r="AB16" s="164" t="str">
        <f aca="false">IFERROR(VLOOKUP($B16,AB$2:$AK$5,MAX($L$6:$AJ$6)+2-AB$6,0)*AB$7,"")</f>
        <v/>
      </c>
      <c r="AC16" s="164" t="str">
        <f aca="false">IFERROR(VLOOKUP($B16,AC$2:$AK$5,MAX($L$6:$AJ$6)+2-AC$6,0)*AC$7,"")</f>
        <v/>
      </c>
      <c r="AD16" s="164" t="str">
        <f aca="false">IFERROR(VLOOKUP($B16,AD$2:$AK$5,MAX($L$6:$AJ$6)+2-AD$6,0)*AD$7,"")</f>
        <v/>
      </c>
      <c r="AE16" s="164" t="str">
        <f aca="false">IFERROR(VLOOKUP($B16,AE$2:$AK$5,MAX($L$6:$AJ$6)+2-AE$6,0)*AE$7,"")</f>
        <v/>
      </c>
      <c r="AF16" s="164" t="str">
        <f aca="false">IFERROR(VLOOKUP($B16,AF$2:$AK$5,MAX($L$6:$AJ$6)+2-AF$6,0)*AF$7,"")</f>
        <v/>
      </c>
      <c r="AG16" s="164" t="str">
        <f aca="false">IFERROR(VLOOKUP($B16,AG$2:$AK$5,MAX($L$6:$AJ$6)+2-AG$6,0)*AG$7,"")</f>
        <v/>
      </c>
      <c r="AH16" s="164" t="str">
        <f aca="false">IFERROR(VLOOKUP($B16,AH$2:$AK$5,MAX($L$6:$AJ$6)+2-AH$6,0)*AH$7,"")</f>
        <v/>
      </c>
      <c r="AI16" s="164" t="str">
        <f aca="false">IFERROR(VLOOKUP($B16,AI$2:$AK$5,MAX($L$6:$AJ$6)+2-AI$6,0)*AI$7,"")</f>
        <v/>
      </c>
      <c r="AJ16" s="164" t="str">
        <f aca="false">IFERROR(VLOOKUP($B16,AJ$2:$AK$5,MAX($L$6:$AJ$6)+2-AJ$6,0)*AJ$7,"")</f>
        <v/>
      </c>
    </row>
    <row r="17" customFormat="false" ht="16" hidden="false" customHeight="false" outlineLevel="0" collapsed="false">
      <c r="A17" s="159" t="s">
        <v>349</v>
      </c>
      <c r="B17" s="82" t="n">
        <v>150</v>
      </c>
      <c r="C17" s="87" t="n">
        <v>10002419021</v>
      </c>
      <c r="D17" s="85" t="s">
        <v>133</v>
      </c>
      <c r="E17" s="92" t="s">
        <v>100</v>
      </c>
      <c r="F17" s="93" t="s">
        <v>101</v>
      </c>
      <c r="G17" s="85" t="s">
        <v>102</v>
      </c>
      <c r="H17" s="160"/>
      <c r="I17" s="161" t="n">
        <f aca="false">J17*20+K17</f>
        <v>6</v>
      </c>
      <c r="J17" s="162"/>
      <c r="K17" s="163" t="n">
        <f aca="false">IFERROR(SUM(L17:AJ17),J17)</f>
        <v>6</v>
      </c>
      <c r="L17" s="164" t="str">
        <f aca="false">IFERROR(VLOOKUP($B17,L$2:$AK$5,MAX($L$6:$AJ$6)+2-L$6,0)*L$7,"")</f>
        <v/>
      </c>
      <c r="M17" s="164" t="str">
        <f aca="false">IFERROR(VLOOKUP($B17,M$2:$AK$5,MAX($L$6:$AJ$6)+2-M$6,0)*M$7,"")</f>
        <v/>
      </c>
      <c r="N17" s="164" t="str">
        <f aca="false">IFERROR(VLOOKUP($B17,N$2:$AK$5,MAX($L$6:$AJ$6)+2-N$6,0)*N$7,"")</f>
        <v/>
      </c>
      <c r="O17" s="164" t="n">
        <f aca="false">IFERROR(VLOOKUP($B17,O$2:$AK$5,MAX($L$6:$AJ$6)+2-O$6,0)*O$7,"")</f>
        <v>2</v>
      </c>
      <c r="P17" s="164" t="str">
        <f aca="false">IFERROR(VLOOKUP($B17,P$2:$AK$5,MAX($L$6:$AJ$6)+2-P$6,0)*P$7,"")</f>
        <v/>
      </c>
      <c r="Q17" s="164" t="str">
        <f aca="false">IFERROR(VLOOKUP($B17,Q$2:$AK$5,MAX($L$6:$AJ$6)+2-Q$6,0)*Q$7,"")</f>
        <v/>
      </c>
      <c r="R17" s="164" t="str">
        <f aca="false">IFERROR(VLOOKUP($B17,R$2:$AK$5,MAX($L$6:$AJ$6)+2-R$6,0)*R$7,"")</f>
        <v/>
      </c>
      <c r="S17" s="164" t="n">
        <f aca="false">IFERROR(VLOOKUP($B17,S$2:$AK$5,MAX($L$6:$AJ$6)+2-S$6,0)*S$7,"")</f>
        <v>4</v>
      </c>
      <c r="T17" s="164" t="str">
        <f aca="false">IFERROR(VLOOKUP($B17,T$2:$AK$5,MAX($L$6:$AJ$6)+2-T$6,0)*T$7,"")</f>
        <v/>
      </c>
      <c r="U17" s="164" t="str">
        <f aca="false">IFERROR(VLOOKUP($B17,U$2:$AK$5,MAX($L$6:$AJ$6)+2-U$6,0)*U$7,"")</f>
        <v/>
      </c>
      <c r="V17" s="164" t="str">
        <f aca="false">IFERROR(VLOOKUP($B17,V$2:$AK$5,MAX($L$6:$AJ$6)+2-V$6,0)*V$7,"")</f>
        <v/>
      </c>
      <c r="W17" s="164" t="str">
        <f aca="false">IFERROR(VLOOKUP($B17,W$2:$AK$5,MAX($L$6:$AJ$6)+2-W$6,0)*W$7,"")</f>
        <v/>
      </c>
      <c r="X17" s="164" t="str">
        <f aca="false">IFERROR(VLOOKUP($B17,X$2:$AK$5,MAX($L$6:$AJ$6)+2-X$6,0)*X$7,"")</f>
        <v/>
      </c>
      <c r="Y17" s="164" t="str">
        <f aca="false">IFERROR(VLOOKUP($B17,Y$2:$AK$5,MAX($L$6:$AJ$6)+2-Y$6,0)*Y$7,"")</f>
        <v/>
      </c>
      <c r="Z17" s="164" t="str">
        <f aca="false">IFERROR(VLOOKUP($B17,Z$2:$AK$5,MAX($L$6:$AJ$6)+2-Z$6,0)*Z$7,"")</f>
        <v/>
      </c>
      <c r="AA17" s="164" t="str">
        <f aca="false">IFERROR(VLOOKUP($B17,AA$2:$AK$5,MAX($L$6:$AJ$6)+2-AA$6,0)*AA$7,"")</f>
        <v/>
      </c>
      <c r="AB17" s="164" t="str">
        <f aca="false">IFERROR(VLOOKUP($B17,AB$2:$AK$5,MAX($L$6:$AJ$6)+2-AB$6,0)*AB$7,"")</f>
        <v/>
      </c>
      <c r="AC17" s="164" t="str">
        <f aca="false">IFERROR(VLOOKUP($B17,AC$2:$AK$5,MAX($L$6:$AJ$6)+2-AC$6,0)*AC$7,"")</f>
        <v/>
      </c>
      <c r="AD17" s="164" t="str">
        <f aca="false">IFERROR(VLOOKUP($B17,AD$2:$AK$5,MAX($L$6:$AJ$6)+2-AD$6,0)*AD$7,"")</f>
        <v/>
      </c>
      <c r="AE17" s="164" t="str">
        <f aca="false">IFERROR(VLOOKUP($B17,AE$2:$AK$5,MAX($L$6:$AJ$6)+2-AE$6,0)*AE$7,"")</f>
        <v/>
      </c>
      <c r="AF17" s="164" t="str">
        <f aca="false">IFERROR(VLOOKUP($B17,AF$2:$AK$5,MAX($L$6:$AJ$6)+2-AF$6,0)*AF$7,"")</f>
        <v/>
      </c>
      <c r="AG17" s="164" t="str">
        <f aca="false">IFERROR(VLOOKUP($B17,AG$2:$AK$5,MAX($L$6:$AJ$6)+2-AG$6,0)*AG$7,"")</f>
        <v/>
      </c>
      <c r="AH17" s="164" t="str">
        <f aca="false">IFERROR(VLOOKUP($B17,AH$2:$AK$5,MAX($L$6:$AJ$6)+2-AH$6,0)*AH$7,"")</f>
        <v/>
      </c>
      <c r="AI17" s="164" t="str">
        <f aca="false">IFERROR(VLOOKUP($B17,AI$2:$AK$5,MAX($L$6:$AJ$6)+2-AI$6,0)*AI$7,"")</f>
        <v/>
      </c>
      <c r="AJ17" s="164" t="str">
        <f aca="false">IFERROR(VLOOKUP($B17,AJ$2:$AK$5,MAX($L$6:$AJ$6)+2-AJ$6,0)*AJ$7,"")</f>
        <v/>
      </c>
    </row>
    <row r="18" customFormat="false" ht="16" hidden="false" customHeight="false" outlineLevel="0" collapsed="false">
      <c r="A18" s="159" t="s">
        <v>349</v>
      </c>
      <c r="B18" s="82" t="n">
        <v>164</v>
      </c>
      <c r="C18" s="87" t="n">
        <v>10009424744</v>
      </c>
      <c r="D18" s="92" t="s">
        <v>106</v>
      </c>
      <c r="E18" s="92" t="s">
        <v>107</v>
      </c>
      <c r="F18" s="85" t="s">
        <v>108</v>
      </c>
      <c r="G18" s="85" t="s">
        <v>48</v>
      </c>
      <c r="H18" s="160"/>
      <c r="I18" s="161" t="n">
        <f aca="false">J18*20+K18</f>
        <v>5</v>
      </c>
      <c r="J18" s="162"/>
      <c r="K18" s="163" t="n">
        <f aca="false">IFERROR(SUM(L18:AJ18),J18)</f>
        <v>5</v>
      </c>
      <c r="L18" s="164" t="str">
        <f aca="false">IFERROR(VLOOKUP($B18,L$2:$AK$5,MAX($L$6:$AJ$6)+2-L$6,0)*L$7,"")</f>
        <v/>
      </c>
      <c r="M18" s="164" t="str">
        <f aca="false">IFERROR(VLOOKUP($B18,M$2:$AK$5,MAX($L$6:$AJ$6)+2-M$6,0)*M$7,"")</f>
        <v/>
      </c>
      <c r="N18" s="164" t="str">
        <f aca="false">IFERROR(VLOOKUP($B18,N$2:$AK$5,MAX($L$6:$AJ$6)+2-N$6,0)*N$7,"")</f>
        <v/>
      </c>
      <c r="O18" s="164" t="n">
        <f aca="false">IFERROR(VLOOKUP($B18,O$2:$AK$5,MAX($L$6:$AJ$6)+2-O$6,0)*O$7,"")</f>
        <v>5</v>
      </c>
      <c r="P18" s="164" t="str">
        <f aca="false">IFERROR(VLOOKUP($B18,P$2:$AK$5,MAX($L$6:$AJ$6)+2-P$6,0)*P$7,"")</f>
        <v/>
      </c>
      <c r="Q18" s="164" t="str">
        <f aca="false">IFERROR(VLOOKUP($B18,Q$2:$AK$5,MAX($L$6:$AJ$6)+2-Q$6,0)*Q$7,"")</f>
        <v/>
      </c>
      <c r="R18" s="164" t="str">
        <f aca="false">IFERROR(VLOOKUP($B18,R$2:$AK$5,MAX($L$6:$AJ$6)+2-R$6,0)*R$7,"")</f>
        <v/>
      </c>
      <c r="S18" s="164" t="str">
        <f aca="false">IFERROR(VLOOKUP($B18,S$2:$AK$5,MAX($L$6:$AJ$6)+2-S$6,0)*S$7,"")</f>
        <v/>
      </c>
      <c r="T18" s="164" t="str">
        <f aca="false">IFERROR(VLOOKUP($B18,T$2:$AK$5,MAX($L$6:$AJ$6)+2-T$6,0)*T$7,"")</f>
        <v/>
      </c>
      <c r="U18" s="164" t="str">
        <f aca="false">IFERROR(VLOOKUP($B18,U$2:$AK$5,MAX($L$6:$AJ$6)+2-U$6,0)*U$7,"")</f>
        <v/>
      </c>
      <c r="V18" s="164" t="str">
        <f aca="false">IFERROR(VLOOKUP($B18,V$2:$AK$5,MAX($L$6:$AJ$6)+2-V$6,0)*V$7,"")</f>
        <v/>
      </c>
      <c r="W18" s="164" t="str">
        <f aca="false">IFERROR(VLOOKUP($B18,W$2:$AK$5,MAX($L$6:$AJ$6)+2-W$6,0)*W$7,"")</f>
        <v/>
      </c>
      <c r="X18" s="164" t="str">
        <f aca="false">IFERROR(VLOOKUP($B18,X$2:$AK$5,MAX($L$6:$AJ$6)+2-X$6,0)*X$7,"")</f>
        <v/>
      </c>
      <c r="Y18" s="164" t="str">
        <f aca="false">IFERROR(VLOOKUP($B18,Y$2:$AK$5,MAX($L$6:$AJ$6)+2-Y$6,0)*Y$7,"")</f>
        <v/>
      </c>
      <c r="Z18" s="164" t="str">
        <f aca="false">IFERROR(VLOOKUP($B18,Z$2:$AK$5,MAX($L$6:$AJ$6)+2-Z$6,0)*Z$7,"")</f>
        <v/>
      </c>
      <c r="AA18" s="164" t="str">
        <f aca="false">IFERROR(VLOOKUP($B18,AA$2:$AK$5,MAX($L$6:$AJ$6)+2-AA$6,0)*AA$7,"")</f>
        <v/>
      </c>
      <c r="AB18" s="164" t="str">
        <f aca="false">IFERROR(VLOOKUP($B18,AB$2:$AK$5,MAX($L$6:$AJ$6)+2-AB$6,0)*AB$7,"")</f>
        <v/>
      </c>
      <c r="AC18" s="164" t="str">
        <f aca="false">IFERROR(VLOOKUP($B18,AC$2:$AK$5,MAX($L$6:$AJ$6)+2-AC$6,0)*AC$7,"")</f>
        <v/>
      </c>
      <c r="AD18" s="164" t="str">
        <f aca="false">IFERROR(VLOOKUP($B18,AD$2:$AK$5,MAX($L$6:$AJ$6)+2-AD$6,0)*AD$7,"")</f>
        <v/>
      </c>
      <c r="AE18" s="164" t="str">
        <f aca="false">IFERROR(VLOOKUP($B18,AE$2:$AK$5,MAX($L$6:$AJ$6)+2-AE$6,0)*AE$7,"")</f>
        <v/>
      </c>
      <c r="AF18" s="164" t="str">
        <f aca="false">IFERROR(VLOOKUP($B18,AF$2:$AK$5,MAX($L$6:$AJ$6)+2-AF$6,0)*AF$7,"")</f>
        <v/>
      </c>
      <c r="AG18" s="164" t="str">
        <f aca="false">IFERROR(VLOOKUP($B18,AG$2:$AK$5,MAX($L$6:$AJ$6)+2-AG$6,0)*AG$7,"")</f>
        <v/>
      </c>
      <c r="AH18" s="164" t="str">
        <f aca="false">IFERROR(VLOOKUP($B18,AH$2:$AK$5,MAX($L$6:$AJ$6)+2-AH$6,0)*AH$7,"")</f>
        <v/>
      </c>
      <c r="AI18" s="164" t="str">
        <f aca="false">IFERROR(VLOOKUP($B18,AI$2:$AK$5,MAX($L$6:$AJ$6)+2-AI$6,0)*AI$7,"")</f>
        <v/>
      </c>
      <c r="AJ18" s="164" t="str">
        <f aca="false">IFERROR(VLOOKUP($B18,AJ$2:$AK$5,MAX($L$6:$AJ$6)+2-AJ$6,0)*AJ$7,"")</f>
        <v/>
      </c>
    </row>
    <row r="19" customFormat="false" ht="16" hidden="false" customHeight="false" outlineLevel="0" collapsed="false">
      <c r="A19" s="159" t="s">
        <v>349</v>
      </c>
      <c r="B19" s="82" t="n">
        <v>128</v>
      </c>
      <c r="C19" s="83" t="n">
        <v>10007390370</v>
      </c>
      <c r="D19" s="84" t="s">
        <v>116</v>
      </c>
      <c r="E19" s="84" t="s">
        <v>117</v>
      </c>
      <c r="F19" s="84" t="s">
        <v>350</v>
      </c>
      <c r="G19" s="85" t="s">
        <v>119</v>
      </c>
      <c r="H19" s="160"/>
      <c r="I19" s="161" t="n">
        <f aca="false">J19*20+K19</f>
        <v>5</v>
      </c>
      <c r="J19" s="162"/>
      <c r="K19" s="163" t="n">
        <f aca="false">IFERROR(SUM(L19:AJ19),J19)</f>
        <v>5</v>
      </c>
      <c r="L19" s="164" t="str">
        <f aca="false">IFERROR(VLOOKUP($B19,L$2:$AK$5,MAX($L$6:$AJ$6)+2-L$6,0)*L$7,"")</f>
        <v/>
      </c>
      <c r="M19" s="164" t="n">
        <f aca="false">IFERROR(VLOOKUP($B19,M$2:$AK$5,MAX($L$6:$AJ$6)+2-M$6,0)*M$7,"")</f>
        <v>3</v>
      </c>
      <c r="N19" s="164" t="str">
        <f aca="false">IFERROR(VLOOKUP($B19,N$2:$AK$5,MAX($L$6:$AJ$6)+2-N$6,0)*N$7,"")</f>
        <v/>
      </c>
      <c r="O19" s="164" t="str">
        <f aca="false">IFERROR(VLOOKUP($B19,O$2:$AK$5,MAX($L$6:$AJ$6)+2-O$6,0)*O$7,"")</f>
        <v/>
      </c>
      <c r="P19" s="164" t="str">
        <f aca="false">IFERROR(VLOOKUP($B19,P$2:$AK$5,MAX($L$6:$AJ$6)+2-P$6,0)*P$7,"")</f>
        <v/>
      </c>
      <c r="Q19" s="164" t="n">
        <f aca="false">IFERROR(VLOOKUP($B19,Q$2:$AK$5,MAX($L$6:$AJ$6)+2-Q$6,0)*Q$7,"")</f>
        <v>1</v>
      </c>
      <c r="R19" s="164" t="n">
        <f aca="false">IFERROR(VLOOKUP($B19,R$2:$AK$5,MAX($L$6:$AJ$6)+2-R$6,0)*R$7,"")</f>
        <v>1</v>
      </c>
      <c r="S19" s="164" t="str">
        <f aca="false">IFERROR(VLOOKUP($B19,S$2:$AK$5,MAX($L$6:$AJ$6)+2-S$6,0)*S$7,"")</f>
        <v/>
      </c>
      <c r="T19" s="164" t="str">
        <f aca="false">IFERROR(VLOOKUP($B19,T$2:$AK$5,MAX($L$6:$AJ$6)+2-T$6,0)*T$7,"")</f>
        <v/>
      </c>
      <c r="U19" s="164" t="str">
        <f aca="false">IFERROR(VLOOKUP($B19,U$2:$AK$5,MAX($L$6:$AJ$6)+2-U$6,0)*U$7,"")</f>
        <v/>
      </c>
      <c r="V19" s="164" t="str">
        <f aca="false">IFERROR(VLOOKUP($B19,V$2:$AK$5,MAX($L$6:$AJ$6)+2-V$6,0)*V$7,"")</f>
        <v/>
      </c>
      <c r="W19" s="164" t="str">
        <f aca="false">IFERROR(VLOOKUP($B19,W$2:$AK$5,MAX($L$6:$AJ$6)+2-W$6,0)*W$7,"")</f>
        <v/>
      </c>
      <c r="X19" s="164" t="str">
        <f aca="false">IFERROR(VLOOKUP($B19,X$2:$AK$5,MAX($L$6:$AJ$6)+2-X$6,0)*X$7,"")</f>
        <v/>
      </c>
      <c r="Y19" s="164" t="str">
        <f aca="false">IFERROR(VLOOKUP($B19,Y$2:$AK$5,MAX($L$6:$AJ$6)+2-Y$6,0)*Y$7,"")</f>
        <v/>
      </c>
      <c r="Z19" s="164" t="str">
        <f aca="false">IFERROR(VLOOKUP($B19,Z$2:$AK$5,MAX($L$6:$AJ$6)+2-Z$6,0)*Z$7,"")</f>
        <v/>
      </c>
      <c r="AA19" s="164" t="str">
        <f aca="false">IFERROR(VLOOKUP($B19,AA$2:$AK$5,MAX($L$6:$AJ$6)+2-AA$6,0)*AA$7,"")</f>
        <v/>
      </c>
      <c r="AB19" s="164" t="str">
        <f aca="false">IFERROR(VLOOKUP($B19,AB$2:$AK$5,MAX($L$6:$AJ$6)+2-AB$6,0)*AB$7,"")</f>
        <v/>
      </c>
      <c r="AC19" s="164" t="str">
        <f aca="false">IFERROR(VLOOKUP($B19,AC$2:$AK$5,MAX($L$6:$AJ$6)+2-AC$6,0)*AC$7,"")</f>
        <v/>
      </c>
      <c r="AD19" s="164" t="str">
        <f aca="false">IFERROR(VLOOKUP($B19,AD$2:$AK$5,MAX($L$6:$AJ$6)+2-AD$6,0)*AD$7,"")</f>
        <v/>
      </c>
      <c r="AE19" s="164" t="str">
        <f aca="false">IFERROR(VLOOKUP($B19,AE$2:$AK$5,MAX($L$6:$AJ$6)+2-AE$6,0)*AE$7,"")</f>
        <v/>
      </c>
      <c r="AF19" s="164" t="str">
        <f aca="false">IFERROR(VLOOKUP($B19,AF$2:$AK$5,MAX($L$6:$AJ$6)+2-AF$6,0)*AF$7,"")</f>
        <v/>
      </c>
      <c r="AG19" s="164" t="str">
        <f aca="false">IFERROR(VLOOKUP($B19,AG$2:$AK$5,MAX($L$6:$AJ$6)+2-AG$6,0)*AG$7,"")</f>
        <v/>
      </c>
      <c r="AH19" s="164" t="str">
        <f aca="false">IFERROR(VLOOKUP($B19,AH$2:$AK$5,MAX($L$6:$AJ$6)+2-AH$6,0)*AH$7,"")</f>
        <v/>
      </c>
      <c r="AI19" s="164" t="str">
        <f aca="false">IFERROR(VLOOKUP($B19,AI$2:$AK$5,MAX($L$6:$AJ$6)+2-AI$6,0)*AI$7,"")</f>
        <v/>
      </c>
      <c r="AJ19" s="164" t="str">
        <f aca="false">IFERROR(VLOOKUP($B19,AJ$2:$AK$5,MAX($L$6:$AJ$6)+2-AJ$6,0)*AJ$7,"")</f>
        <v/>
      </c>
    </row>
    <row r="20" customFormat="false" ht="16" hidden="false" customHeight="false" outlineLevel="0" collapsed="false">
      <c r="A20" s="159" t="s">
        <v>349</v>
      </c>
      <c r="B20" s="82" t="n">
        <v>161</v>
      </c>
      <c r="C20" s="96" t="n">
        <v>10055218747</v>
      </c>
      <c r="D20" s="97" t="s">
        <v>131</v>
      </c>
      <c r="E20" s="89" t="s">
        <v>132</v>
      </c>
      <c r="F20" s="89" t="s">
        <v>47</v>
      </c>
      <c r="G20" s="85" t="s">
        <v>48</v>
      </c>
      <c r="H20" s="160"/>
      <c r="I20" s="161" t="n">
        <f aca="false">J20*20+K20</f>
        <v>4</v>
      </c>
      <c r="J20" s="162"/>
      <c r="K20" s="163" t="n">
        <f aca="false">IFERROR(SUM(L20:AJ20),J20)</f>
        <v>4</v>
      </c>
      <c r="L20" s="164" t="str">
        <f aca="false">IFERROR(VLOOKUP($B20,L$2:$AK$5,MAX($L$6:$AJ$6)+2-L$6,0)*L$7,"")</f>
        <v/>
      </c>
      <c r="M20" s="164" t="str">
        <f aca="false">IFERROR(VLOOKUP($B20,M$2:$AK$5,MAX($L$6:$AJ$6)+2-M$6,0)*M$7,"")</f>
        <v/>
      </c>
      <c r="N20" s="164" t="str">
        <f aca="false">IFERROR(VLOOKUP($B20,N$2:$AK$5,MAX($L$6:$AJ$6)+2-N$6,0)*N$7,"")</f>
        <v/>
      </c>
      <c r="O20" s="164" t="str">
        <f aca="false">IFERROR(VLOOKUP($B20,O$2:$AK$5,MAX($L$6:$AJ$6)+2-O$6,0)*O$7,"")</f>
        <v/>
      </c>
      <c r="P20" s="164" t="str">
        <f aca="false">IFERROR(VLOOKUP($B20,P$2:$AK$5,MAX($L$6:$AJ$6)+2-P$6,0)*P$7,"")</f>
        <v/>
      </c>
      <c r="Q20" s="164" t="n">
        <f aca="false">IFERROR(VLOOKUP($B20,Q$2:$AK$5,MAX($L$6:$AJ$6)+2-Q$6,0)*Q$7,"")</f>
        <v>2</v>
      </c>
      <c r="R20" s="164" t="str">
        <f aca="false">IFERROR(VLOOKUP($B20,R$2:$AK$5,MAX($L$6:$AJ$6)+2-R$6,0)*R$7,"")</f>
        <v/>
      </c>
      <c r="S20" s="164" t="n">
        <f aca="false">IFERROR(VLOOKUP($B20,S$2:$AK$5,MAX($L$6:$AJ$6)+2-S$6,0)*S$7,"")</f>
        <v>2</v>
      </c>
      <c r="T20" s="164" t="str">
        <f aca="false">IFERROR(VLOOKUP($B20,T$2:$AK$5,MAX($L$6:$AJ$6)+2-T$6,0)*T$7,"")</f>
        <v/>
      </c>
      <c r="U20" s="164" t="str">
        <f aca="false">IFERROR(VLOOKUP($B20,U$2:$AK$5,MAX($L$6:$AJ$6)+2-U$6,0)*U$7,"")</f>
        <v/>
      </c>
      <c r="V20" s="164" t="str">
        <f aca="false">IFERROR(VLOOKUP($B20,V$2:$AK$5,MAX($L$6:$AJ$6)+2-V$6,0)*V$7,"")</f>
        <v/>
      </c>
      <c r="W20" s="164" t="str">
        <f aca="false">IFERROR(VLOOKUP($B20,W$2:$AK$5,MAX($L$6:$AJ$6)+2-W$6,0)*W$7,"")</f>
        <v/>
      </c>
      <c r="X20" s="164" t="str">
        <f aca="false">IFERROR(VLOOKUP($B20,X$2:$AK$5,MAX($L$6:$AJ$6)+2-X$6,0)*X$7,"")</f>
        <v/>
      </c>
      <c r="Y20" s="164" t="str">
        <f aca="false">IFERROR(VLOOKUP($B20,Y$2:$AK$5,MAX($L$6:$AJ$6)+2-Y$6,0)*Y$7,"")</f>
        <v/>
      </c>
      <c r="Z20" s="164" t="str">
        <f aca="false">IFERROR(VLOOKUP($B20,Z$2:$AK$5,MAX($L$6:$AJ$6)+2-Z$6,0)*Z$7,"")</f>
        <v/>
      </c>
      <c r="AA20" s="164" t="str">
        <f aca="false">IFERROR(VLOOKUP($B20,AA$2:$AK$5,MAX($L$6:$AJ$6)+2-AA$6,0)*AA$7,"")</f>
        <v/>
      </c>
      <c r="AB20" s="164" t="str">
        <f aca="false">IFERROR(VLOOKUP($B20,AB$2:$AK$5,MAX($L$6:$AJ$6)+2-AB$6,0)*AB$7,"")</f>
        <v/>
      </c>
      <c r="AC20" s="164" t="str">
        <f aca="false">IFERROR(VLOOKUP($B20,AC$2:$AK$5,MAX($L$6:$AJ$6)+2-AC$6,0)*AC$7,"")</f>
        <v/>
      </c>
      <c r="AD20" s="164" t="str">
        <f aca="false">IFERROR(VLOOKUP($B20,AD$2:$AK$5,MAX($L$6:$AJ$6)+2-AD$6,0)*AD$7,"")</f>
        <v/>
      </c>
      <c r="AE20" s="164" t="str">
        <f aca="false">IFERROR(VLOOKUP($B20,AE$2:$AK$5,MAX($L$6:$AJ$6)+2-AE$6,0)*AE$7,"")</f>
        <v/>
      </c>
      <c r="AF20" s="164" t="str">
        <f aca="false">IFERROR(VLOOKUP($B20,AF$2:$AK$5,MAX($L$6:$AJ$6)+2-AF$6,0)*AF$7,"")</f>
        <v/>
      </c>
      <c r="AG20" s="164" t="str">
        <f aca="false">IFERROR(VLOOKUP($B20,AG$2:$AK$5,MAX($L$6:$AJ$6)+2-AG$6,0)*AG$7,"")</f>
        <v/>
      </c>
      <c r="AH20" s="164" t="str">
        <f aca="false">IFERROR(VLOOKUP($B20,AH$2:$AK$5,MAX($L$6:$AJ$6)+2-AH$6,0)*AH$7,"")</f>
        <v/>
      </c>
      <c r="AI20" s="164" t="str">
        <f aca="false">IFERROR(VLOOKUP($B20,AI$2:$AK$5,MAX($L$6:$AJ$6)+2-AI$6,0)*AI$7,"")</f>
        <v/>
      </c>
      <c r="AJ20" s="164" t="str">
        <f aca="false">IFERROR(VLOOKUP($B20,AJ$2:$AK$5,MAX($L$6:$AJ$6)+2-AJ$6,0)*AJ$7,"")</f>
        <v/>
      </c>
    </row>
    <row r="21" customFormat="false" ht="16" hidden="false" customHeight="false" outlineLevel="0" collapsed="false">
      <c r="A21" s="159" t="n">
        <v>14</v>
      </c>
      <c r="B21" s="82" t="n">
        <v>151</v>
      </c>
      <c r="C21" s="87" t="n">
        <v>10007294481</v>
      </c>
      <c r="D21" s="85" t="s">
        <v>311</v>
      </c>
      <c r="E21" s="92" t="s">
        <v>305</v>
      </c>
      <c r="F21" s="93" t="s">
        <v>101</v>
      </c>
      <c r="G21" s="85" t="s">
        <v>102</v>
      </c>
      <c r="H21" s="160"/>
      <c r="I21" s="161" t="n">
        <f aca="false">J21*20+K21</f>
        <v>3</v>
      </c>
      <c r="J21" s="162"/>
      <c r="K21" s="163" t="n">
        <f aca="false">IFERROR(SUM(L21:AJ21),J21)</f>
        <v>3</v>
      </c>
      <c r="L21" s="164" t="n">
        <f aca="false">IFERROR(VLOOKUP($B21,L$2:$AK$5,MAX($L$6:$AJ$6)+2-L$6,0)*L$7,"")</f>
        <v>3</v>
      </c>
      <c r="M21" s="164" t="str">
        <f aca="false">IFERROR(VLOOKUP($B21,M$2:$AK$5,MAX($L$6:$AJ$6)+2-M$6,0)*M$7,"")</f>
        <v/>
      </c>
      <c r="N21" s="164" t="str">
        <f aca="false">IFERROR(VLOOKUP($B21,N$2:$AK$5,MAX($L$6:$AJ$6)+2-N$6,0)*N$7,"")</f>
        <v/>
      </c>
      <c r="O21" s="164" t="str">
        <f aca="false">IFERROR(VLOOKUP($B21,O$2:$AK$5,MAX($L$6:$AJ$6)+2-O$6,0)*O$7,"")</f>
        <v/>
      </c>
      <c r="P21" s="164" t="str">
        <f aca="false">IFERROR(VLOOKUP($B21,P$2:$AK$5,MAX($L$6:$AJ$6)+2-P$6,0)*P$7,"")</f>
        <v/>
      </c>
      <c r="Q21" s="164" t="str">
        <f aca="false">IFERROR(VLOOKUP($B21,Q$2:$AK$5,MAX($L$6:$AJ$6)+2-Q$6,0)*Q$7,"")</f>
        <v/>
      </c>
      <c r="R21" s="164" t="str">
        <f aca="false">IFERROR(VLOOKUP($B21,R$2:$AK$5,MAX($L$6:$AJ$6)+2-R$6,0)*R$7,"")</f>
        <v/>
      </c>
      <c r="S21" s="164" t="str">
        <f aca="false">IFERROR(VLOOKUP($B21,S$2:$AK$5,MAX($L$6:$AJ$6)+2-S$6,0)*S$7,"")</f>
        <v/>
      </c>
      <c r="T21" s="164" t="str">
        <f aca="false">IFERROR(VLOOKUP($B21,T$2:$AK$5,MAX($L$6:$AJ$6)+2-T$6,0)*T$7,"")</f>
        <v/>
      </c>
      <c r="U21" s="164" t="str">
        <f aca="false">IFERROR(VLOOKUP($B21,U$2:$AK$5,MAX($L$6:$AJ$6)+2-U$6,0)*U$7,"")</f>
        <v/>
      </c>
      <c r="V21" s="164" t="str">
        <f aca="false">IFERROR(VLOOKUP($B21,V$2:$AK$5,MAX($L$6:$AJ$6)+2-V$6,0)*V$7,"")</f>
        <v/>
      </c>
      <c r="W21" s="164" t="str">
        <f aca="false">IFERROR(VLOOKUP($B21,W$2:$AK$5,MAX($L$6:$AJ$6)+2-W$6,0)*W$7,"")</f>
        <v/>
      </c>
      <c r="X21" s="164" t="str">
        <f aca="false">IFERROR(VLOOKUP($B21,X$2:$AK$5,MAX($L$6:$AJ$6)+2-X$6,0)*X$7,"")</f>
        <v/>
      </c>
      <c r="Y21" s="164" t="str">
        <f aca="false">IFERROR(VLOOKUP($B21,Y$2:$AK$5,MAX($L$6:$AJ$6)+2-Y$6,0)*Y$7,"")</f>
        <v/>
      </c>
      <c r="Z21" s="164" t="str">
        <f aca="false">IFERROR(VLOOKUP($B21,Z$2:$AK$5,MAX($L$6:$AJ$6)+2-Z$6,0)*Z$7,"")</f>
        <v/>
      </c>
      <c r="AA21" s="164" t="str">
        <f aca="false">IFERROR(VLOOKUP($B21,AA$2:$AK$5,MAX($L$6:$AJ$6)+2-AA$6,0)*AA$7,"")</f>
        <v/>
      </c>
      <c r="AB21" s="164" t="str">
        <f aca="false">IFERROR(VLOOKUP($B21,AB$2:$AK$5,MAX($L$6:$AJ$6)+2-AB$6,0)*AB$7,"")</f>
        <v/>
      </c>
      <c r="AC21" s="164" t="str">
        <f aca="false">IFERROR(VLOOKUP($B21,AC$2:$AK$5,MAX($L$6:$AJ$6)+2-AC$6,0)*AC$7,"")</f>
        <v/>
      </c>
      <c r="AD21" s="164" t="str">
        <f aca="false">IFERROR(VLOOKUP($B21,AD$2:$AK$5,MAX($L$6:$AJ$6)+2-AD$6,0)*AD$7,"")</f>
        <v/>
      </c>
      <c r="AE21" s="164" t="str">
        <f aca="false">IFERROR(VLOOKUP($B21,AE$2:$AK$5,MAX($L$6:$AJ$6)+2-AE$6,0)*AE$7,"")</f>
        <v/>
      </c>
      <c r="AF21" s="164" t="str">
        <f aca="false">IFERROR(VLOOKUP($B21,AF$2:$AK$5,MAX($L$6:$AJ$6)+2-AF$6,0)*AF$7,"")</f>
        <v/>
      </c>
      <c r="AG21" s="164" t="str">
        <f aca="false">IFERROR(VLOOKUP($B21,AG$2:$AK$5,MAX($L$6:$AJ$6)+2-AG$6,0)*AG$7,"")</f>
        <v/>
      </c>
      <c r="AH21" s="164" t="str">
        <f aca="false">IFERROR(VLOOKUP($B21,AH$2:$AK$5,MAX($L$6:$AJ$6)+2-AH$6,0)*AH$7,"")</f>
        <v/>
      </c>
      <c r="AI21" s="164" t="str">
        <f aca="false">IFERROR(VLOOKUP($B21,AI$2:$AK$5,MAX($L$6:$AJ$6)+2-AI$6,0)*AI$7,"")</f>
        <v/>
      </c>
      <c r="AJ21" s="164" t="str">
        <f aca="false">IFERROR(VLOOKUP($B21,AJ$2:$AK$5,MAX($L$6:$AJ$6)+2-AJ$6,0)*AJ$7,"")</f>
        <v/>
      </c>
    </row>
    <row r="22" customFormat="false" ht="16" hidden="false" customHeight="false" outlineLevel="0" collapsed="false">
      <c r="A22" s="159" t="n">
        <v>15</v>
      </c>
      <c r="B22" s="82" t="n">
        <v>152</v>
      </c>
      <c r="C22" s="246" t="n">
        <v>10009486984</v>
      </c>
      <c r="D22" s="138" t="s">
        <v>304</v>
      </c>
      <c r="E22" s="92" t="s">
        <v>305</v>
      </c>
      <c r="F22" s="93" t="s">
        <v>101</v>
      </c>
      <c r="G22" s="85" t="s">
        <v>102</v>
      </c>
      <c r="H22" s="160"/>
      <c r="I22" s="161" t="n">
        <f aca="false">J22*20+K22</f>
        <v>2</v>
      </c>
      <c r="J22" s="162"/>
      <c r="K22" s="163" t="n">
        <f aca="false">IFERROR(SUM(L22:AJ22),J22)</f>
        <v>2</v>
      </c>
      <c r="L22" s="164" t="str">
        <f aca="false">IFERROR(VLOOKUP($B22,L$2:$AK$5,MAX($L$6:$AJ$6)+2-L$6,0)*L$7,"")</f>
        <v/>
      </c>
      <c r="M22" s="164" t="str">
        <f aca="false">IFERROR(VLOOKUP($B22,M$2:$AK$5,MAX($L$6:$AJ$6)+2-M$6,0)*M$7,"")</f>
        <v/>
      </c>
      <c r="N22" s="164" t="str">
        <f aca="false">IFERROR(VLOOKUP($B22,N$2:$AK$5,MAX($L$6:$AJ$6)+2-N$6,0)*N$7,"")</f>
        <v/>
      </c>
      <c r="O22" s="164" t="str">
        <f aca="false">IFERROR(VLOOKUP($B22,O$2:$AK$5,MAX($L$6:$AJ$6)+2-O$6,0)*O$7,"")</f>
        <v/>
      </c>
      <c r="P22" s="164" t="n">
        <f aca="false">IFERROR(VLOOKUP($B22,P$2:$AK$5,MAX($L$6:$AJ$6)+2-P$6,0)*P$7,"")</f>
        <v>2</v>
      </c>
      <c r="Q22" s="164" t="str">
        <f aca="false">IFERROR(VLOOKUP($B22,Q$2:$AK$5,MAX($L$6:$AJ$6)+2-Q$6,0)*Q$7,"")</f>
        <v/>
      </c>
      <c r="R22" s="164" t="str">
        <f aca="false">IFERROR(VLOOKUP($B22,R$2:$AK$5,MAX($L$6:$AJ$6)+2-R$6,0)*R$7,"")</f>
        <v/>
      </c>
      <c r="S22" s="164" t="str">
        <f aca="false">IFERROR(VLOOKUP($B22,S$2:$AK$5,MAX($L$6:$AJ$6)+2-S$6,0)*S$7,"")</f>
        <v/>
      </c>
      <c r="T22" s="164" t="str">
        <f aca="false">IFERROR(VLOOKUP($B22,T$2:$AK$5,MAX($L$6:$AJ$6)+2-T$6,0)*T$7,"")</f>
        <v/>
      </c>
      <c r="U22" s="164" t="str">
        <f aca="false">IFERROR(VLOOKUP($B22,U$2:$AK$5,MAX($L$6:$AJ$6)+2-U$6,0)*U$7,"")</f>
        <v/>
      </c>
      <c r="V22" s="164" t="str">
        <f aca="false">IFERROR(VLOOKUP($B22,V$2:$AK$5,MAX($L$6:$AJ$6)+2-V$6,0)*V$7,"")</f>
        <v/>
      </c>
      <c r="W22" s="164" t="str">
        <f aca="false">IFERROR(VLOOKUP($B22,W$2:$AK$5,MAX($L$6:$AJ$6)+2-W$6,0)*W$7,"")</f>
        <v/>
      </c>
      <c r="X22" s="164" t="str">
        <f aca="false">IFERROR(VLOOKUP($B22,X$2:$AK$5,MAX($L$6:$AJ$6)+2-X$6,0)*X$7,"")</f>
        <v/>
      </c>
      <c r="Y22" s="164" t="str">
        <f aca="false">IFERROR(VLOOKUP($B22,Y$2:$AK$5,MAX($L$6:$AJ$6)+2-Y$6,0)*Y$7,"")</f>
        <v/>
      </c>
      <c r="Z22" s="164" t="str">
        <f aca="false">IFERROR(VLOOKUP($B22,Z$2:$AK$5,MAX($L$6:$AJ$6)+2-Z$6,0)*Z$7,"")</f>
        <v/>
      </c>
      <c r="AA22" s="164" t="str">
        <f aca="false">IFERROR(VLOOKUP($B22,AA$2:$AK$5,MAX($L$6:$AJ$6)+2-AA$6,0)*AA$7,"")</f>
        <v/>
      </c>
      <c r="AB22" s="164" t="str">
        <f aca="false">IFERROR(VLOOKUP($B22,AB$2:$AK$5,MAX($L$6:$AJ$6)+2-AB$6,0)*AB$7,"")</f>
        <v/>
      </c>
      <c r="AC22" s="164" t="str">
        <f aca="false">IFERROR(VLOOKUP($B22,AC$2:$AK$5,MAX($L$6:$AJ$6)+2-AC$6,0)*AC$7,"")</f>
        <v/>
      </c>
      <c r="AD22" s="164" t="str">
        <f aca="false">IFERROR(VLOOKUP($B22,AD$2:$AK$5,MAX($L$6:$AJ$6)+2-AD$6,0)*AD$7,"")</f>
        <v/>
      </c>
      <c r="AE22" s="164" t="str">
        <f aca="false">IFERROR(VLOOKUP($B22,AE$2:$AK$5,MAX($L$6:$AJ$6)+2-AE$6,0)*AE$7,"")</f>
        <v/>
      </c>
      <c r="AF22" s="164" t="str">
        <f aca="false">IFERROR(VLOOKUP($B22,AF$2:$AK$5,MAX($L$6:$AJ$6)+2-AF$6,0)*AF$7,"")</f>
        <v/>
      </c>
      <c r="AG22" s="164" t="str">
        <f aca="false">IFERROR(VLOOKUP($B22,AG$2:$AK$5,MAX($L$6:$AJ$6)+2-AG$6,0)*AG$7,"")</f>
        <v/>
      </c>
      <c r="AH22" s="164" t="str">
        <f aca="false">IFERROR(VLOOKUP($B22,AH$2:$AK$5,MAX($L$6:$AJ$6)+2-AH$6,0)*AH$7,"")</f>
        <v/>
      </c>
      <c r="AI22" s="164" t="str">
        <f aca="false">IFERROR(VLOOKUP($B22,AI$2:$AK$5,MAX($L$6:$AJ$6)+2-AI$6,0)*AI$7,"")</f>
        <v/>
      </c>
      <c r="AJ22" s="164" t="str">
        <f aca="false">IFERROR(VLOOKUP($B22,AJ$2:$AK$5,MAX($L$6:$AJ$6)+2-AJ$6,0)*AJ$7,"")</f>
        <v/>
      </c>
    </row>
    <row r="23" customFormat="false" ht="16" hidden="false" customHeight="false" outlineLevel="0" collapsed="false">
      <c r="A23" s="159" t="n">
        <v>16</v>
      </c>
      <c r="B23" s="82" t="n">
        <v>36</v>
      </c>
      <c r="C23" s="87" t="n">
        <v>10048203930</v>
      </c>
      <c r="D23" s="138" t="s">
        <v>133</v>
      </c>
      <c r="E23" s="93" t="s">
        <v>351</v>
      </c>
      <c r="F23" s="93" t="s">
        <v>334</v>
      </c>
      <c r="G23" s="85" t="s">
        <v>41</v>
      </c>
      <c r="H23" s="160"/>
      <c r="I23" s="161" t="n">
        <f aca="false">J23*20+K23</f>
        <v>0</v>
      </c>
      <c r="J23" s="162"/>
      <c r="K23" s="163" t="n">
        <f aca="false">IFERROR(SUM(L23:AJ23),J23)</f>
        <v>0</v>
      </c>
      <c r="L23" s="164" t="str">
        <f aca="false">IFERROR(VLOOKUP($B23,L$2:$AK$5,MAX($L$6:$AJ$6)+2-L$6,0)*L$7,"")</f>
        <v/>
      </c>
      <c r="M23" s="164" t="str">
        <f aca="false">IFERROR(VLOOKUP($B23,M$2:$AK$5,MAX($L$6:$AJ$6)+2-M$6,0)*M$7,"")</f>
        <v/>
      </c>
      <c r="N23" s="164" t="str">
        <f aca="false">IFERROR(VLOOKUP($B23,N$2:$AK$5,MAX($L$6:$AJ$6)+2-N$6,0)*N$7,"")</f>
        <v/>
      </c>
      <c r="O23" s="164" t="str">
        <f aca="false">IFERROR(VLOOKUP($B23,O$2:$AK$5,MAX($L$6:$AJ$6)+2-O$6,0)*O$7,"")</f>
        <v/>
      </c>
      <c r="P23" s="164" t="str">
        <f aca="false">IFERROR(VLOOKUP($B23,P$2:$AK$5,MAX($L$6:$AJ$6)+2-P$6,0)*P$7,"")</f>
        <v/>
      </c>
      <c r="Q23" s="164" t="str">
        <f aca="false">IFERROR(VLOOKUP($B23,Q$2:$AK$5,MAX($L$6:$AJ$6)+2-Q$6,0)*Q$7,"")</f>
        <v/>
      </c>
      <c r="R23" s="164" t="str">
        <f aca="false">IFERROR(VLOOKUP($B23,R$2:$AK$5,MAX($L$6:$AJ$6)+2-R$6,0)*R$7,"")</f>
        <v/>
      </c>
      <c r="S23" s="164" t="str">
        <f aca="false">IFERROR(VLOOKUP($B23,S$2:$AK$5,MAX($L$6:$AJ$6)+2-S$6,0)*S$7,"")</f>
        <v/>
      </c>
      <c r="T23" s="164" t="str">
        <f aca="false">IFERROR(VLOOKUP($B23,T$2:$AK$5,MAX($L$6:$AJ$6)+2-T$6,0)*T$7,"")</f>
        <v/>
      </c>
      <c r="U23" s="164" t="str">
        <f aca="false">IFERROR(VLOOKUP($B23,U$2:$AK$5,MAX($L$6:$AJ$6)+2-U$6,0)*U$7,"")</f>
        <v/>
      </c>
      <c r="V23" s="164" t="str">
        <f aca="false">IFERROR(VLOOKUP($B23,V$2:$AK$5,MAX($L$6:$AJ$6)+2-V$6,0)*V$7,"")</f>
        <v/>
      </c>
      <c r="W23" s="164" t="str">
        <f aca="false">IFERROR(VLOOKUP($B23,W$2:$AK$5,MAX($L$6:$AJ$6)+2-W$6,0)*W$7,"")</f>
        <v/>
      </c>
      <c r="X23" s="164" t="str">
        <f aca="false">IFERROR(VLOOKUP($B23,X$2:$AK$5,MAX($L$6:$AJ$6)+2-X$6,0)*X$7,"")</f>
        <v/>
      </c>
      <c r="Y23" s="164" t="str">
        <f aca="false">IFERROR(VLOOKUP($B23,Y$2:$AK$5,MAX($L$6:$AJ$6)+2-Y$6,0)*Y$7,"")</f>
        <v/>
      </c>
      <c r="Z23" s="164" t="str">
        <f aca="false">IFERROR(VLOOKUP($B23,Z$2:$AK$5,MAX($L$6:$AJ$6)+2-Z$6,0)*Z$7,"")</f>
        <v/>
      </c>
      <c r="AA23" s="164" t="str">
        <f aca="false">IFERROR(VLOOKUP($B23,AA$2:$AK$5,MAX($L$6:$AJ$6)+2-AA$6,0)*AA$7,"")</f>
        <v/>
      </c>
      <c r="AB23" s="164" t="str">
        <f aca="false">IFERROR(VLOOKUP($B23,AB$2:$AK$5,MAX($L$6:$AJ$6)+2-AB$6,0)*AB$7,"")</f>
        <v/>
      </c>
      <c r="AC23" s="164" t="str">
        <f aca="false">IFERROR(VLOOKUP($B23,AC$2:$AK$5,MAX($L$6:$AJ$6)+2-AC$6,0)*AC$7,"")</f>
        <v/>
      </c>
      <c r="AD23" s="164" t="str">
        <f aca="false">IFERROR(VLOOKUP($B23,AD$2:$AK$5,MAX($L$6:$AJ$6)+2-AD$6,0)*AD$7,"")</f>
        <v/>
      </c>
      <c r="AE23" s="164" t="str">
        <f aca="false">IFERROR(VLOOKUP($B23,AE$2:$AK$5,MAX($L$6:$AJ$6)+2-AE$6,0)*AE$7,"")</f>
        <v/>
      </c>
      <c r="AF23" s="164" t="str">
        <f aca="false">IFERROR(VLOOKUP($B23,AF$2:$AK$5,MAX($L$6:$AJ$6)+2-AF$6,0)*AF$7,"")</f>
        <v/>
      </c>
      <c r="AG23" s="164" t="str">
        <f aca="false">IFERROR(VLOOKUP($B23,AG$2:$AK$5,MAX($L$6:$AJ$6)+2-AG$6,0)*AG$7,"")</f>
        <v/>
      </c>
      <c r="AH23" s="164" t="str">
        <f aca="false">IFERROR(VLOOKUP($B23,AH$2:$AK$5,MAX($L$6:$AJ$6)+2-AH$6,0)*AH$7,"")</f>
        <v/>
      </c>
      <c r="AI23" s="164" t="str">
        <f aca="false">IFERROR(VLOOKUP($B23,AI$2:$AK$5,MAX($L$6:$AJ$6)+2-AI$6,0)*AI$7,"")</f>
        <v/>
      </c>
      <c r="AJ23" s="164" t="str">
        <f aca="false">IFERROR(VLOOKUP($B23,AJ$2:$AK$5,MAX($L$6:$AJ$6)+2-AJ$6,0)*AJ$7,"")</f>
        <v/>
      </c>
    </row>
    <row r="24" customFormat="false" ht="16" hidden="false" customHeight="false" outlineLevel="0" collapsed="false">
      <c r="A24" s="159" t="n">
        <v>17</v>
      </c>
      <c r="B24" s="82" t="n">
        <v>22</v>
      </c>
      <c r="C24" s="87" t="n">
        <v>10047330627</v>
      </c>
      <c r="D24" s="93" t="s">
        <v>308</v>
      </c>
      <c r="E24" s="93" t="s">
        <v>309</v>
      </c>
      <c r="F24" s="93" t="s">
        <v>334</v>
      </c>
      <c r="G24" s="85" t="s">
        <v>41</v>
      </c>
      <c r="H24" s="160"/>
      <c r="I24" s="161" t="s">
        <v>139</v>
      </c>
      <c r="J24" s="162" t="n">
        <v>-2</v>
      </c>
      <c r="K24" s="163" t="n">
        <f aca="false">IFERROR(SUM(L24:AJ24),J24)</f>
        <v>1</v>
      </c>
      <c r="L24" s="164" t="n">
        <f aca="false">IFERROR(VLOOKUP($B24,L$2:$AK$5,MAX($L$6:$AJ$6)+2-L$6,0)*L$7,"")</f>
        <v>1</v>
      </c>
      <c r="M24" s="164" t="str">
        <f aca="false">IFERROR(VLOOKUP($B24,M$2:$AK$5,MAX($L$6:$AJ$6)+2-M$6,0)*M$7,"")</f>
        <v/>
      </c>
      <c r="N24" s="164" t="str">
        <f aca="false">IFERROR(VLOOKUP($B24,N$2:$AK$5,MAX($L$6:$AJ$6)+2-N$6,0)*N$7,"")</f>
        <v/>
      </c>
      <c r="O24" s="164" t="str">
        <f aca="false">IFERROR(VLOOKUP($B24,O$2:$AK$5,MAX($L$6:$AJ$6)+2-O$6,0)*O$7,"")</f>
        <v/>
      </c>
      <c r="P24" s="164" t="str">
        <f aca="false">IFERROR(VLOOKUP($B24,P$2:$AK$5,MAX($L$6:$AJ$6)+2-P$6,0)*P$7,"")</f>
        <v/>
      </c>
      <c r="Q24" s="164" t="str">
        <f aca="false">IFERROR(VLOOKUP($B24,Q$2:$AK$5,MAX($L$6:$AJ$6)+2-Q$6,0)*Q$7,"")</f>
        <v/>
      </c>
      <c r="R24" s="164" t="str">
        <f aca="false">IFERROR(VLOOKUP($B24,R$2:$AK$5,MAX($L$6:$AJ$6)+2-R$6,0)*R$7,"")</f>
        <v/>
      </c>
      <c r="S24" s="164" t="str">
        <f aca="false">IFERROR(VLOOKUP($B24,S$2:$AK$5,MAX($L$6:$AJ$6)+2-S$6,0)*S$7,"")</f>
        <v/>
      </c>
      <c r="T24" s="164" t="str">
        <f aca="false">IFERROR(VLOOKUP($B24,T$2:$AK$5,MAX($L$6:$AJ$6)+2-T$6,0)*T$7,"")</f>
        <v/>
      </c>
      <c r="U24" s="164" t="str">
        <f aca="false">IFERROR(VLOOKUP($B24,U$2:$AK$5,MAX($L$6:$AJ$6)+2-U$6,0)*U$7,"")</f>
        <v/>
      </c>
      <c r="V24" s="164" t="str">
        <f aca="false">IFERROR(VLOOKUP($B24,V$2:$AK$5,MAX($L$6:$AJ$6)+2-V$6,0)*V$7,"")</f>
        <v/>
      </c>
      <c r="W24" s="164" t="str">
        <f aca="false">IFERROR(VLOOKUP($B24,W$2:$AK$5,MAX($L$6:$AJ$6)+2-W$6,0)*W$7,"")</f>
        <v/>
      </c>
      <c r="X24" s="164" t="str">
        <f aca="false">IFERROR(VLOOKUP($B24,X$2:$AK$5,MAX($L$6:$AJ$6)+2-X$6,0)*X$7,"")</f>
        <v/>
      </c>
      <c r="Y24" s="164" t="str">
        <f aca="false">IFERROR(VLOOKUP($B24,Y$2:$AK$5,MAX($L$6:$AJ$6)+2-Y$6,0)*Y$7,"")</f>
        <v/>
      </c>
      <c r="Z24" s="164" t="str">
        <f aca="false">IFERROR(VLOOKUP($B24,Z$2:$AK$5,MAX($L$6:$AJ$6)+2-Z$6,0)*Z$7,"")</f>
        <v/>
      </c>
      <c r="AA24" s="164" t="str">
        <f aca="false">IFERROR(VLOOKUP($B24,AA$2:$AK$5,MAX($L$6:$AJ$6)+2-AA$6,0)*AA$7,"")</f>
        <v/>
      </c>
      <c r="AB24" s="164" t="str">
        <f aca="false">IFERROR(VLOOKUP($B24,AB$2:$AK$5,MAX($L$6:$AJ$6)+2-AB$6,0)*AB$7,"")</f>
        <v/>
      </c>
      <c r="AC24" s="164" t="str">
        <f aca="false">IFERROR(VLOOKUP($B24,AC$2:$AK$5,MAX($L$6:$AJ$6)+2-AC$6,0)*AC$7,"")</f>
        <v/>
      </c>
      <c r="AD24" s="164" t="str">
        <f aca="false">IFERROR(VLOOKUP($B24,AD$2:$AK$5,MAX($L$6:$AJ$6)+2-AD$6,0)*AD$7,"")</f>
        <v/>
      </c>
      <c r="AE24" s="164" t="str">
        <f aca="false">IFERROR(VLOOKUP($B24,AE$2:$AK$5,MAX($L$6:$AJ$6)+2-AE$6,0)*AE$7,"")</f>
        <v/>
      </c>
      <c r="AF24" s="164" t="str">
        <f aca="false">IFERROR(VLOOKUP($B24,AF$2:$AK$5,MAX($L$6:$AJ$6)+2-AF$6,0)*AF$7,"")</f>
        <v/>
      </c>
      <c r="AG24" s="164" t="str">
        <f aca="false">IFERROR(VLOOKUP($B24,AG$2:$AK$5,MAX($L$6:$AJ$6)+2-AG$6,0)*AG$7,"")</f>
        <v/>
      </c>
      <c r="AH24" s="164" t="str">
        <f aca="false">IFERROR(VLOOKUP($B24,AH$2:$AK$5,MAX($L$6:$AJ$6)+2-AH$6,0)*AH$7,"")</f>
        <v/>
      </c>
      <c r="AI24" s="164" t="str">
        <f aca="false">IFERROR(VLOOKUP($B24,AI$2:$AK$5,MAX($L$6:$AJ$6)+2-AI$6,0)*AI$7,"")</f>
        <v/>
      </c>
      <c r="AJ24" s="164" t="str">
        <f aca="false">IFERROR(VLOOKUP($B24,AJ$2:$AK$5,MAX($L$6:$AJ$6)+2-AJ$6,0)*AJ$7,"")</f>
        <v/>
      </c>
    </row>
    <row r="25" customFormat="false" ht="16" hidden="false" customHeight="false" outlineLevel="0" collapsed="false">
      <c r="A25" s="159" t="n">
        <v>18</v>
      </c>
      <c r="B25" s="82" t="n">
        <v>70</v>
      </c>
      <c r="C25" s="87" t="n">
        <v>10015528771</v>
      </c>
      <c r="D25" s="85" t="s">
        <v>320</v>
      </c>
      <c r="E25" s="85" t="s">
        <v>321</v>
      </c>
      <c r="F25" s="93" t="s">
        <v>334</v>
      </c>
      <c r="G25" s="85" t="s">
        <v>41</v>
      </c>
      <c r="H25" s="160"/>
      <c r="I25" s="161" t="s">
        <v>139</v>
      </c>
      <c r="J25" s="162" t="n">
        <v>-2</v>
      </c>
      <c r="K25" s="163" t="n">
        <f aca="false">IFERROR(SUM(L25:AJ25),J25)</f>
        <v>0</v>
      </c>
      <c r="L25" s="164" t="str">
        <f aca="false">IFERROR(VLOOKUP($B25,L$2:$AK$5,MAX($L$6:$AJ$6)+2-L$6,0)*L$7,"")</f>
        <v/>
      </c>
      <c r="M25" s="164" t="str">
        <f aca="false">IFERROR(VLOOKUP($B25,M$2:$AK$5,MAX($L$6:$AJ$6)+2-M$6,0)*M$7,"")</f>
        <v/>
      </c>
      <c r="N25" s="164" t="str">
        <f aca="false">IFERROR(VLOOKUP($B25,N$2:$AK$5,MAX($L$6:$AJ$6)+2-N$6,0)*N$7,"")</f>
        <v/>
      </c>
      <c r="O25" s="164" t="str">
        <f aca="false">IFERROR(VLOOKUP($B25,O$2:$AK$5,MAX($L$6:$AJ$6)+2-O$6,0)*O$7,"")</f>
        <v/>
      </c>
      <c r="P25" s="164" t="str">
        <f aca="false">IFERROR(VLOOKUP($B25,P$2:$AK$5,MAX($L$6:$AJ$6)+2-P$6,0)*P$7,"")</f>
        <v/>
      </c>
      <c r="Q25" s="164" t="str">
        <f aca="false">IFERROR(VLOOKUP($B25,Q$2:$AK$5,MAX($L$6:$AJ$6)+2-Q$6,0)*Q$7,"")</f>
        <v/>
      </c>
      <c r="R25" s="164" t="str">
        <f aca="false">IFERROR(VLOOKUP($B25,R$2:$AK$5,MAX($L$6:$AJ$6)+2-R$6,0)*R$7,"")</f>
        <v/>
      </c>
      <c r="S25" s="164" t="str">
        <f aca="false">IFERROR(VLOOKUP($B25,S$2:$AK$5,MAX($L$6:$AJ$6)+2-S$6,0)*S$7,"")</f>
        <v/>
      </c>
      <c r="T25" s="164" t="str">
        <f aca="false">IFERROR(VLOOKUP($B25,T$2:$AK$5,MAX($L$6:$AJ$6)+2-T$6,0)*T$7,"")</f>
        <v/>
      </c>
      <c r="U25" s="164" t="str">
        <f aca="false">IFERROR(VLOOKUP($B25,U$2:$AK$5,MAX($L$6:$AJ$6)+2-U$6,0)*U$7,"")</f>
        <v/>
      </c>
      <c r="V25" s="164" t="str">
        <f aca="false">IFERROR(VLOOKUP($B25,V$2:$AK$5,MAX($L$6:$AJ$6)+2-V$6,0)*V$7,"")</f>
        <v/>
      </c>
      <c r="W25" s="164" t="str">
        <f aca="false">IFERROR(VLOOKUP($B25,W$2:$AK$5,MAX($L$6:$AJ$6)+2-W$6,0)*W$7,"")</f>
        <v/>
      </c>
      <c r="X25" s="164" t="str">
        <f aca="false">IFERROR(VLOOKUP($B25,X$2:$AK$5,MAX($L$6:$AJ$6)+2-X$6,0)*X$7,"")</f>
        <v/>
      </c>
      <c r="Y25" s="164" t="str">
        <f aca="false">IFERROR(VLOOKUP($B25,Y$2:$AK$5,MAX($L$6:$AJ$6)+2-Y$6,0)*Y$7,"")</f>
        <v/>
      </c>
      <c r="Z25" s="164" t="str">
        <f aca="false">IFERROR(VLOOKUP($B25,Z$2:$AK$5,MAX($L$6:$AJ$6)+2-Z$6,0)*Z$7,"")</f>
        <v/>
      </c>
      <c r="AA25" s="164" t="str">
        <f aca="false">IFERROR(VLOOKUP($B25,AA$2:$AK$5,MAX($L$6:$AJ$6)+2-AA$6,0)*AA$7,"")</f>
        <v/>
      </c>
      <c r="AB25" s="164" t="str">
        <f aca="false">IFERROR(VLOOKUP($B25,AB$2:$AK$5,MAX($L$6:$AJ$6)+2-AB$6,0)*AB$7,"")</f>
        <v/>
      </c>
      <c r="AC25" s="164" t="str">
        <f aca="false">IFERROR(VLOOKUP($B25,AC$2:$AK$5,MAX($L$6:$AJ$6)+2-AC$6,0)*AC$7,"")</f>
        <v/>
      </c>
      <c r="AD25" s="164" t="str">
        <f aca="false">IFERROR(VLOOKUP($B25,AD$2:$AK$5,MAX($L$6:$AJ$6)+2-AD$6,0)*AD$7,"")</f>
        <v/>
      </c>
      <c r="AE25" s="164" t="str">
        <f aca="false">IFERROR(VLOOKUP($B25,AE$2:$AK$5,MAX($L$6:$AJ$6)+2-AE$6,0)*AE$7,"")</f>
        <v/>
      </c>
      <c r="AF25" s="164" t="str">
        <f aca="false">IFERROR(VLOOKUP($B25,AF$2:$AK$5,MAX($L$6:$AJ$6)+2-AF$6,0)*AF$7,"")</f>
        <v/>
      </c>
      <c r="AG25" s="164" t="str">
        <f aca="false">IFERROR(VLOOKUP($B25,AG$2:$AK$5,MAX($L$6:$AJ$6)+2-AG$6,0)*AG$7,"")</f>
        <v/>
      </c>
      <c r="AH25" s="164" t="str">
        <f aca="false">IFERROR(VLOOKUP($B25,AH$2:$AK$5,MAX($L$6:$AJ$6)+2-AH$6,0)*AH$7,"")</f>
        <v/>
      </c>
      <c r="AI25" s="164" t="str">
        <f aca="false">IFERROR(VLOOKUP($B25,AI$2:$AK$5,MAX($L$6:$AJ$6)+2-AI$6,0)*AI$7,"")</f>
        <v/>
      </c>
      <c r="AJ25" s="164" t="str">
        <f aca="false">IFERROR(VLOOKUP($B25,AJ$2:$AK$5,MAX($L$6:$AJ$6)+2-AJ$6,0)*AJ$7,"")</f>
        <v/>
      </c>
    </row>
    <row r="26" customFormat="false" ht="16" hidden="false" customHeight="false" outlineLevel="0" collapsed="false">
      <c r="A26" s="159" t="n">
        <v>19</v>
      </c>
      <c r="B26" s="82" t="n">
        <v>146</v>
      </c>
      <c r="C26" s="88" t="n">
        <v>10046072253</v>
      </c>
      <c r="D26" s="89" t="s">
        <v>352</v>
      </c>
      <c r="E26" s="89" t="s">
        <v>353</v>
      </c>
      <c r="F26" s="89" t="s">
        <v>354</v>
      </c>
      <c r="G26" s="85" t="s">
        <v>136</v>
      </c>
      <c r="H26" s="160"/>
      <c r="I26" s="161" t="s">
        <v>139</v>
      </c>
      <c r="J26" s="162" t="n">
        <v>-2</v>
      </c>
      <c r="K26" s="163" t="n">
        <f aca="false">IFERROR(SUM(L26:AJ26),J26)</f>
        <v>0</v>
      </c>
      <c r="L26" s="164" t="str">
        <f aca="false">IFERROR(VLOOKUP($B26,L$2:$AK$5,MAX($L$6:$AJ$6)+2-L$6,0)*L$7,"")</f>
        <v/>
      </c>
      <c r="M26" s="164" t="str">
        <f aca="false">IFERROR(VLOOKUP($B26,M$2:$AK$5,MAX($L$6:$AJ$6)+2-M$6,0)*M$7,"")</f>
        <v/>
      </c>
      <c r="N26" s="164" t="str">
        <f aca="false">IFERROR(VLOOKUP($B26,N$2:$AK$5,MAX($L$6:$AJ$6)+2-N$6,0)*N$7,"")</f>
        <v/>
      </c>
      <c r="O26" s="164" t="str">
        <f aca="false">IFERROR(VLOOKUP($B26,O$2:$AK$5,MAX($L$6:$AJ$6)+2-O$6,0)*O$7,"")</f>
        <v/>
      </c>
      <c r="P26" s="164" t="str">
        <f aca="false">IFERROR(VLOOKUP($B26,P$2:$AK$5,MAX($L$6:$AJ$6)+2-P$6,0)*P$7,"")</f>
        <v/>
      </c>
      <c r="Q26" s="164" t="str">
        <f aca="false">IFERROR(VLOOKUP($B26,Q$2:$AK$5,MAX($L$6:$AJ$6)+2-Q$6,0)*Q$7,"")</f>
        <v/>
      </c>
      <c r="R26" s="164" t="str">
        <f aca="false">IFERROR(VLOOKUP($B26,R$2:$AK$5,MAX($L$6:$AJ$6)+2-R$6,0)*R$7,"")</f>
        <v/>
      </c>
      <c r="S26" s="164" t="str">
        <f aca="false">IFERROR(VLOOKUP($B26,S$2:$AK$5,MAX($L$6:$AJ$6)+2-S$6,0)*S$7,"")</f>
        <v/>
      </c>
      <c r="T26" s="164" t="str">
        <f aca="false">IFERROR(VLOOKUP($B27,T$2:$AK$5,MAX($L$6:$AJ$6)+2-T$6,0)*T$7,"")</f>
        <v/>
      </c>
      <c r="U26" s="164" t="str">
        <f aca="false">IFERROR(VLOOKUP($B27,U$2:$AK$5,MAX($L$6:$AJ$6)+2-U$6,0)*U$7,"")</f>
        <v/>
      </c>
      <c r="V26" s="164" t="str">
        <f aca="false">IFERROR(VLOOKUP($B27,V$2:$AK$5,MAX($L$6:$AJ$6)+2-V$6,0)*V$7,"")</f>
        <v/>
      </c>
      <c r="W26" s="164" t="str">
        <f aca="false">IFERROR(VLOOKUP($B27,W$2:$AK$5,MAX($L$6:$AJ$6)+2-W$6,0)*W$7,"")</f>
        <v/>
      </c>
      <c r="X26" s="164" t="str">
        <f aca="false">IFERROR(VLOOKUP($B27,X$2:$AK$5,MAX($L$6:$AJ$6)+2-X$6,0)*X$7,"")</f>
        <v/>
      </c>
      <c r="Y26" s="164" t="str">
        <f aca="false">IFERROR(VLOOKUP($B27,Y$2:$AK$5,MAX($L$6:$AJ$6)+2-Y$6,0)*Y$7,"")</f>
        <v/>
      </c>
      <c r="Z26" s="164" t="str">
        <f aca="false">IFERROR(VLOOKUP($B27,Z$2:$AK$5,MAX($L$6:$AJ$6)+2-Z$6,0)*Z$7,"")</f>
        <v/>
      </c>
      <c r="AA26" s="164" t="str">
        <f aca="false">IFERROR(VLOOKUP($B27,AA$2:$AK$5,MAX($L$6:$AJ$6)+2-AA$6,0)*AA$7,"")</f>
        <v/>
      </c>
      <c r="AB26" s="164" t="str">
        <f aca="false">IFERROR(VLOOKUP($B27,AB$2:$AK$5,MAX($L$6:$AJ$6)+2-AB$6,0)*AB$7,"")</f>
        <v/>
      </c>
      <c r="AC26" s="164" t="str">
        <f aca="false">IFERROR(VLOOKUP($B27,AC$2:$AK$5,MAX($L$6:$AJ$6)+2-AC$6,0)*AC$7,"")</f>
        <v/>
      </c>
      <c r="AD26" s="164" t="str">
        <f aca="false">IFERROR(VLOOKUP($B27,AD$2:$AK$5,MAX($L$6:$AJ$6)+2-AD$6,0)*AD$7,"")</f>
        <v/>
      </c>
      <c r="AE26" s="164" t="str">
        <f aca="false">IFERROR(VLOOKUP($B27,AE$2:$AK$5,MAX($L$6:$AJ$6)+2-AE$6,0)*AE$7,"")</f>
        <v/>
      </c>
      <c r="AF26" s="164" t="str">
        <f aca="false">IFERROR(VLOOKUP($B27,AF$2:$AK$5,MAX($L$6:$AJ$6)+2-AF$6,0)*AF$7,"")</f>
        <v/>
      </c>
      <c r="AG26" s="164" t="str">
        <f aca="false">IFERROR(VLOOKUP($B27,AG$2:$AK$5,MAX($L$6:$AJ$6)+2-AG$6,0)*AG$7,"")</f>
        <v/>
      </c>
      <c r="AH26" s="164" t="str">
        <f aca="false">IFERROR(VLOOKUP($B27,AH$2:$AK$5,MAX($L$6:$AJ$6)+2-AH$6,0)*AH$7,"")</f>
        <v/>
      </c>
      <c r="AI26" s="164" t="str">
        <f aca="false">IFERROR(VLOOKUP($B27,AI$2:$AK$5,MAX($L$6:$AJ$6)+2-AI$6,0)*AI$7,"")</f>
        <v/>
      </c>
      <c r="AJ26" s="164" t="str">
        <f aca="false">IFERROR(VLOOKUP($B27,AJ$2:$AK$5,MAX($L$6:$AJ$6)+2-AJ$6,0)*AJ$7,"")</f>
        <v/>
      </c>
    </row>
    <row r="27" customFormat="false" ht="16" hidden="false" customHeight="false" outlineLevel="0" collapsed="false">
      <c r="A27" s="159" t="n">
        <v>20</v>
      </c>
      <c r="B27" s="82" t="n">
        <v>92</v>
      </c>
      <c r="C27" s="83" t="n">
        <v>10047307991</v>
      </c>
      <c r="D27" s="91" t="s">
        <v>355</v>
      </c>
      <c r="E27" s="91" t="s">
        <v>356</v>
      </c>
      <c r="F27" s="84" t="s">
        <v>40</v>
      </c>
      <c r="G27" s="85" t="s">
        <v>41</v>
      </c>
      <c r="H27" s="160"/>
      <c r="I27" s="161" t="s">
        <v>62</v>
      </c>
      <c r="J27" s="162"/>
      <c r="K27" s="163" t="n">
        <f aca="false">IFERROR(SUM(L27:AJ27),J27)</f>
        <v>0</v>
      </c>
      <c r="L27" s="164" t="str">
        <f aca="false">IFERROR(VLOOKUP($B27,L$2:$AK$5,MAX($L$6:$AJ$6)+2-L$6,0)*L$7,"")</f>
        <v/>
      </c>
      <c r="M27" s="164" t="str">
        <f aca="false">IFERROR(VLOOKUP($B27,M$2:$AK$5,MAX($L$6:$AJ$6)+2-M$6,0)*M$7,"")</f>
        <v/>
      </c>
      <c r="N27" s="164" t="str">
        <f aca="false">IFERROR(VLOOKUP($B27,N$2:$AK$5,MAX($L$6:$AJ$6)+2-N$6,0)*N$7,"")</f>
        <v/>
      </c>
      <c r="O27" s="164" t="str">
        <f aca="false">IFERROR(VLOOKUP($B27,O$2:$AK$5,MAX($L$6:$AJ$6)+2-O$6,0)*O$7,"")</f>
        <v/>
      </c>
      <c r="P27" s="164" t="str">
        <f aca="false">IFERROR(VLOOKUP($B27,P$2:$AK$5,MAX($L$6:$AJ$6)+2-P$6,0)*P$7,"")</f>
        <v/>
      </c>
      <c r="Q27" s="164" t="str">
        <f aca="false">IFERROR(VLOOKUP($B27,Q$2:$AK$5,MAX($L$6:$AJ$6)+2-Q$6,0)*Q$7,"")</f>
        <v/>
      </c>
      <c r="R27" s="164" t="str">
        <f aca="false">IFERROR(VLOOKUP($B27,R$2:$AK$5,MAX($L$6:$AJ$6)+2-R$6,0)*R$7,"")</f>
        <v/>
      </c>
      <c r="S27" s="164" t="str">
        <f aca="false">IFERROR(VLOOKUP($B27,S$2:$AK$5,MAX($L$6:$AJ$6)+2-S$6,0)*S$7,"")</f>
        <v/>
      </c>
      <c r="T27" s="164" t="str">
        <f aca="false">IFERROR(VLOOKUP($B26,T$2:$AK$5,MAX($L$6:$AJ$6)+2-T$6,0)*T$7,"")</f>
        <v/>
      </c>
      <c r="U27" s="164" t="str">
        <f aca="false">IFERROR(VLOOKUP($B26,U$2:$AK$5,MAX($L$6:$AJ$6)+2-U$6,0)*U$7,"")</f>
        <v/>
      </c>
      <c r="V27" s="164" t="str">
        <f aca="false">IFERROR(VLOOKUP($B26,V$2:$AK$5,MAX($L$6:$AJ$6)+2-V$6,0)*V$7,"")</f>
        <v/>
      </c>
      <c r="W27" s="164" t="str">
        <f aca="false">IFERROR(VLOOKUP($B26,W$2:$AK$5,MAX($L$6:$AJ$6)+2-W$6,0)*W$7,"")</f>
        <v/>
      </c>
      <c r="X27" s="164" t="str">
        <f aca="false">IFERROR(VLOOKUP($B26,X$2:$AK$5,MAX($L$6:$AJ$6)+2-X$6,0)*X$7,"")</f>
        <v/>
      </c>
      <c r="Y27" s="164" t="str">
        <f aca="false">IFERROR(VLOOKUP($B26,Y$2:$AK$5,MAX($L$6:$AJ$6)+2-Y$6,0)*Y$7,"")</f>
        <v/>
      </c>
      <c r="Z27" s="164" t="str">
        <f aca="false">IFERROR(VLOOKUP($B26,Z$2:$AK$5,MAX($L$6:$AJ$6)+2-Z$6,0)*Z$7,"")</f>
        <v/>
      </c>
      <c r="AA27" s="164" t="str">
        <f aca="false">IFERROR(VLOOKUP($B26,AA$2:$AK$5,MAX($L$6:$AJ$6)+2-AA$6,0)*AA$7,"")</f>
        <v/>
      </c>
      <c r="AB27" s="164" t="str">
        <f aca="false">IFERROR(VLOOKUP($B26,AB$2:$AK$5,MAX($L$6:$AJ$6)+2-AB$6,0)*AB$7,"")</f>
        <v/>
      </c>
      <c r="AC27" s="164" t="str">
        <f aca="false">IFERROR(VLOOKUP($B26,AC$2:$AK$5,MAX($L$6:$AJ$6)+2-AC$6,0)*AC$7,"")</f>
        <v/>
      </c>
      <c r="AD27" s="164" t="str">
        <f aca="false">IFERROR(VLOOKUP($B26,AD$2:$AK$5,MAX($L$6:$AJ$6)+2-AD$6,0)*AD$7,"")</f>
        <v/>
      </c>
      <c r="AE27" s="164" t="str">
        <f aca="false">IFERROR(VLOOKUP($B26,AE$2:$AK$5,MAX($L$6:$AJ$6)+2-AE$6,0)*AE$7,"")</f>
        <v/>
      </c>
      <c r="AF27" s="164" t="str">
        <f aca="false">IFERROR(VLOOKUP($B26,AF$2:$AK$5,MAX($L$6:$AJ$6)+2-AF$6,0)*AF$7,"")</f>
        <v/>
      </c>
      <c r="AG27" s="164" t="str">
        <f aca="false">IFERROR(VLOOKUP($B26,AG$2:$AK$5,MAX($L$6:$AJ$6)+2-AG$6,0)*AG$7,"")</f>
        <v/>
      </c>
      <c r="AH27" s="164" t="str">
        <f aca="false">IFERROR(VLOOKUP($B26,AH$2:$AK$5,MAX($L$6:$AJ$6)+2-AH$6,0)*AH$7,"")</f>
        <v/>
      </c>
      <c r="AI27" s="164" t="str">
        <f aca="false">IFERROR(VLOOKUP($B26,AI$2:$AK$5,MAX($L$6:$AJ$6)+2-AI$6,0)*AI$7,"")</f>
        <v/>
      </c>
      <c r="AJ27" s="164" t="str">
        <f aca="false">IFERROR(VLOOKUP($B26,AJ$2:$AK$5,MAX($L$6:$AJ$6)+2-AJ$6,0)*AJ$7,"")</f>
        <v/>
      </c>
    </row>
    <row r="28" s="106" customFormat="true" ht="16" hidden="false" customHeight="false" outlineLevel="0" collapsed="false">
      <c r="A28" s="165"/>
      <c r="H28" s="142"/>
      <c r="I28" s="169"/>
      <c r="J28" s="170"/>
      <c r="K28" s="142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</row>
  </sheetData>
  <autoFilter ref="B7:S7"/>
  <mergeCells count="3">
    <mergeCell ref="A1:I1"/>
    <mergeCell ref="A3:I3"/>
    <mergeCell ref="A5:F5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K30"/>
  <sheetViews>
    <sheetView showFormulas="false" showGridLines="true" showRowColHeaders="true" showZeros="true" rightToLeft="false" tabSelected="false" showOutlineSymbols="true" defaultGridColor="true" view="normal" topLeftCell="A14" colorId="64" zoomScale="100" zoomScaleNormal="100" zoomScalePageLayoutView="100" workbookViewId="0">
      <selection pane="topLeft" activeCell="B8" activeCellId="0" sqref="B8"/>
    </sheetView>
  </sheetViews>
  <sheetFormatPr defaultRowHeight="16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5.67"/>
    <col collapsed="false" customWidth="true" hidden="false" outlineLevel="0" max="3" min="3" style="0" width="8.67"/>
    <col collapsed="false" customWidth="true" hidden="false" outlineLevel="0" max="4" min="4" style="0" width="14"/>
    <col collapsed="false" customWidth="true" hidden="false" outlineLevel="0" max="5" min="5" style="0" width="10"/>
    <col collapsed="false" customWidth="true" hidden="false" outlineLevel="0" max="6" min="6" style="0" width="24.83"/>
    <col collapsed="false" customWidth="true" hidden="false" outlineLevel="0" max="7" min="7" style="0" width="5.67"/>
    <col collapsed="false" customWidth="true" hidden="true" outlineLevel="0" max="8" min="8" style="0" width="10"/>
    <col collapsed="false" customWidth="true" hidden="false" outlineLevel="0" max="9" min="9" style="0" width="7"/>
    <col collapsed="false" customWidth="true" hidden="true" outlineLevel="0" max="37" min="10" style="0" width="10.5"/>
    <col collapsed="false" customWidth="true" hidden="false" outlineLevel="0" max="1025" min="38" style="0" width="10.61"/>
  </cols>
  <sheetData>
    <row r="1" customFormat="false" ht="31" hidden="false" customHeight="false" outlineLevel="0" collapsed="false">
      <c r="A1" s="2" t="s">
        <v>1</v>
      </c>
      <c r="B1" s="2"/>
      <c r="C1" s="2"/>
      <c r="D1" s="2"/>
      <c r="E1" s="2"/>
      <c r="F1" s="2"/>
      <c r="G1" s="2"/>
      <c r="H1" s="2"/>
      <c r="I1" s="2"/>
      <c r="K1" s="9"/>
      <c r="L1" s="22" t="s">
        <v>249</v>
      </c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8"/>
    </row>
    <row r="2" customFormat="false" ht="16" hidden="false" customHeight="false" outlineLevel="0" collapsed="false">
      <c r="I2" s="149"/>
      <c r="K2" s="9"/>
      <c r="L2" s="150" t="n">
        <v>139</v>
      </c>
      <c r="M2" s="150" t="n">
        <v>155</v>
      </c>
      <c r="N2" s="150" t="n">
        <v>83</v>
      </c>
      <c r="O2" s="150" t="n">
        <v>138</v>
      </c>
      <c r="P2" s="150" t="n">
        <v>139</v>
      </c>
      <c r="Q2" s="150" t="n">
        <v>83</v>
      </c>
      <c r="R2" s="150" t="n">
        <v>83</v>
      </c>
      <c r="S2" s="150" t="n">
        <v>140</v>
      </c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0" t="n">
        <v>5</v>
      </c>
    </row>
    <row r="3" customFormat="false" ht="26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K3" s="9"/>
      <c r="L3" s="150" t="n">
        <v>90</v>
      </c>
      <c r="M3" s="150" t="n">
        <v>133</v>
      </c>
      <c r="N3" s="150" t="n">
        <v>147</v>
      </c>
      <c r="O3" s="150" t="n">
        <v>126</v>
      </c>
      <c r="P3" s="150" t="n">
        <v>127</v>
      </c>
      <c r="Q3" s="150" t="n">
        <v>133</v>
      </c>
      <c r="R3" s="150" t="n">
        <v>126</v>
      </c>
      <c r="S3" s="150" t="n">
        <v>155</v>
      </c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0" t="n">
        <v>3</v>
      </c>
    </row>
    <row r="4" customFormat="false" ht="16" hidden="false" customHeight="false" outlineLevel="0" collapsed="false">
      <c r="A4" s="109"/>
      <c r="B4" s="9"/>
      <c r="G4" s="110" t="s">
        <v>173</v>
      </c>
      <c r="I4" s="323" t="s">
        <v>347</v>
      </c>
      <c r="K4" s="9"/>
      <c r="L4" s="150" t="n">
        <v>142</v>
      </c>
      <c r="M4" s="150" t="n">
        <v>162</v>
      </c>
      <c r="N4" s="150" t="n">
        <v>155</v>
      </c>
      <c r="O4" s="150" t="n">
        <v>147</v>
      </c>
      <c r="P4" s="150" t="n">
        <v>153</v>
      </c>
      <c r="Q4" s="150" t="n">
        <v>143</v>
      </c>
      <c r="R4" s="150" t="n">
        <v>147</v>
      </c>
      <c r="S4" s="150" t="n">
        <v>127</v>
      </c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0" t="n">
        <v>2</v>
      </c>
    </row>
    <row r="5" customFormat="false" ht="16" hidden="false" customHeight="false" outlineLevel="0" collapsed="false">
      <c r="A5" s="151" t="s">
        <v>357</v>
      </c>
      <c r="B5" s="151"/>
      <c r="C5" s="151"/>
      <c r="D5" s="151"/>
      <c r="E5" s="151"/>
      <c r="F5" s="151"/>
      <c r="G5" s="113" t="s">
        <v>6</v>
      </c>
      <c r="I5" s="324" t="n">
        <v>0.8875</v>
      </c>
      <c r="K5" s="9"/>
      <c r="L5" s="150" t="n">
        <v>145</v>
      </c>
      <c r="M5" s="150" t="n">
        <v>83</v>
      </c>
      <c r="N5" s="150" t="n">
        <v>133</v>
      </c>
      <c r="O5" s="150" t="n">
        <v>155</v>
      </c>
      <c r="P5" s="150" t="n">
        <v>83</v>
      </c>
      <c r="Q5" s="150" t="n">
        <v>67</v>
      </c>
      <c r="R5" s="150" t="n">
        <v>138</v>
      </c>
      <c r="S5" s="150" t="n">
        <v>138</v>
      </c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0" t="n">
        <v>1</v>
      </c>
    </row>
    <row r="6" customFormat="false" ht="16" hidden="false" customHeight="false" outlineLevel="0" collapsed="false">
      <c r="A6" s="109" t="s">
        <v>168</v>
      </c>
      <c r="B6" s="9"/>
      <c r="C6" s="116"/>
      <c r="D6" s="116"/>
      <c r="E6" s="117"/>
      <c r="F6" s="117"/>
      <c r="G6" s="118" t="s">
        <v>175</v>
      </c>
      <c r="I6" s="149" t="n">
        <v>45.2</v>
      </c>
      <c r="K6" s="25"/>
      <c r="L6" s="153" t="n">
        <v>1</v>
      </c>
      <c r="M6" s="153" t="n">
        <v>2</v>
      </c>
      <c r="N6" s="153" t="n">
        <v>3</v>
      </c>
      <c r="O6" s="153" t="n">
        <v>4</v>
      </c>
      <c r="P6" s="153" t="n">
        <v>5</v>
      </c>
      <c r="Q6" s="153" t="n">
        <v>6</v>
      </c>
      <c r="R6" s="153" t="n">
        <v>7</v>
      </c>
      <c r="S6" s="153" t="n">
        <v>8</v>
      </c>
      <c r="T6" s="153" t="n">
        <v>9</v>
      </c>
      <c r="U6" s="153" t="n">
        <v>10</v>
      </c>
      <c r="V6" s="153" t="n">
        <v>11</v>
      </c>
      <c r="W6" s="153" t="n">
        <v>12</v>
      </c>
      <c r="X6" s="153" t="n">
        <v>13</v>
      </c>
      <c r="Y6" s="153" t="n">
        <v>14</v>
      </c>
      <c r="Z6" s="153" t="n">
        <v>15</v>
      </c>
      <c r="AA6" s="153" t="n">
        <v>16</v>
      </c>
      <c r="AB6" s="153" t="n">
        <v>17</v>
      </c>
      <c r="AC6" s="153" t="n">
        <v>18</v>
      </c>
      <c r="AD6" s="153" t="n">
        <v>19</v>
      </c>
      <c r="AE6" s="153" t="n">
        <v>20</v>
      </c>
      <c r="AF6" s="153" t="n">
        <v>21</v>
      </c>
      <c r="AG6" s="153" t="n">
        <v>22</v>
      </c>
      <c r="AH6" s="153" t="n">
        <v>23</v>
      </c>
      <c r="AI6" s="153" t="n">
        <v>24</v>
      </c>
      <c r="AJ6" s="153" t="n">
        <v>25</v>
      </c>
    </row>
    <row r="7" customFormat="false" ht="28" hidden="false" customHeight="false" outlineLevel="0" collapsed="false">
      <c r="A7" s="154" t="s">
        <v>17</v>
      </c>
      <c r="B7" s="155" t="s">
        <v>18</v>
      </c>
      <c r="C7" s="156" t="s">
        <v>19</v>
      </c>
      <c r="D7" s="156" t="s">
        <v>20</v>
      </c>
      <c r="E7" s="156" t="s">
        <v>21</v>
      </c>
      <c r="F7" s="155" t="s">
        <v>22</v>
      </c>
      <c r="G7" s="155" t="s">
        <v>23</v>
      </c>
      <c r="H7" s="155" t="s">
        <v>24</v>
      </c>
      <c r="I7" s="157" t="s">
        <v>10</v>
      </c>
      <c r="J7" s="155" t="s">
        <v>253</v>
      </c>
      <c r="K7" s="155" t="s">
        <v>254</v>
      </c>
      <c r="L7" s="158" t="n">
        <v>1</v>
      </c>
      <c r="M7" s="158" t="n">
        <v>1</v>
      </c>
      <c r="N7" s="158" t="n">
        <v>1</v>
      </c>
      <c r="O7" s="158" t="n">
        <v>1</v>
      </c>
      <c r="P7" s="158" t="n">
        <v>1</v>
      </c>
      <c r="Q7" s="158" t="n">
        <v>1</v>
      </c>
      <c r="R7" s="158" t="n">
        <v>1</v>
      </c>
      <c r="S7" s="158" t="n">
        <v>2</v>
      </c>
      <c r="T7" s="158" t="n">
        <v>1</v>
      </c>
      <c r="U7" s="158" t="n">
        <v>1</v>
      </c>
      <c r="V7" s="158" t="n">
        <v>1</v>
      </c>
      <c r="W7" s="158" t="n">
        <v>1</v>
      </c>
      <c r="X7" s="158" t="n">
        <v>1</v>
      </c>
      <c r="Y7" s="158" t="n">
        <v>1</v>
      </c>
      <c r="Z7" s="158" t="n">
        <v>1</v>
      </c>
      <c r="AA7" s="158" t="n">
        <v>1</v>
      </c>
      <c r="AB7" s="158" t="n">
        <v>1</v>
      </c>
      <c r="AC7" s="158" t="n">
        <v>1</v>
      </c>
      <c r="AD7" s="158" t="n">
        <v>1</v>
      </c>
      <c r="AE7" s="158" t="n">
        <v>1</v>
      </c>
      <c r="AF7" s="158" t="n">
        <v>1</v>
      </c>
      <c r="AG7" s="158" t="n">
        <v>1</v>
      </c>
      <c r="AH7" s="158" t="n">
        <v>1</v>
      </c>
      <c r="AI7" s="158" t="n">
        <v>1</v>
      </c>
      <c r="AJ7" s="158" t="n">
        <v>2</v>
      </c>
      <c r="AK7" s="40"/>
    </row>
    <row r="8" customFormat="false" ht="16" hidden="false" customHeight="false" outlineLevel="0" collapsed="false">
      <c r="A8" s="159" t="s">
        <v>349</v>
      </c>
      <c r="B8" s="82" t="n">
        <v>139</v>
      </c>
      <c r="C8" s="88" t="n">
        <v>10022783058</v>
      </c>
      <c r="D8" s="89" t="s">
        <v>79</v>
      </c>
      <c r="E8" s="89" t="s">
        <v>80</v>
      </c>
      <c r="F8" s="89" t="s">
        <v>81</v>
      </c>
      <c r="G8" s="85" t="s">
        <v>82</v>
      </c>
      <c r="H8" s="160"/>
      <c r="I8" s="161" t="n">
        <f aca="false">J8*20+K8</f>
        <v>30</v>
      </c>
      <c r="J8" s="162" t="n">
        <v>1</v>
      </c>
      <c r="K8" s="163" t="n">
        <f aca="false">IFERROR(SUM(L8:AJ8),J8)</f>
        <v>10</v>
      </c>
      <c r="L8" s="164" t="n">
        <f aca="false">IFERROR(VLOOKUP($B8,L$2:$AK$5,MAX($L$6:$AJ$6)+2-L$6,0)*L$7,"")</f>
        <v>5</v>
      </c>
      <c r="M8" s="164" t="str">
        <f aca="false">IFERROR(VLOOKUP($B8,M$2:$AK$5,MAX($L$6:$AJ$6)+2-M$6,0)*M$7,"")</f>
        <v/>
      </c>
      <c r="N8" s="164" t="str">
        <f aca="false">IFERROR(VLOOKUP($B8,N$2:$AK$5,MAX($L$6:$AJ$6)+2-N$6,0)*N$7,"")</f>
        <v/>
      </c>
      <c r="O8" s="164" t="str">
        <f aca="false">IFERROR(VLOOKUP($B8,O$2:$AK$5,MAX($L$6:$AJ$6)+2-O$6,0)*O$7,"")</f>
        <v/>
      </c>
      <c r="P8" s="164" t="n">
        <f aca="false">IFERROR(VLOOKUP($B8,P$2:$AK$5,MAX($L$6:$AJ$6)+2-P$6,0)*P$7,"")</f>
        <v>5</v>
      </c>
      <c r="Q8" s="164" t="str">
        <f aca="false">IFERROR(VLOOKUP($B8,Q$2:$AK$5,MAX($L$6:$AJ$6)+2-Q$6,0)*Q$7,"")</f>
        <v/>
      </c>
      <c r="R8" s="164" t="str">
        <f aca="false">IFERROR(VLOOKUP($B8,R$2:$AK$5,MAX($L$6:$AJ$6)+2-R$6,0)*R$7,"")</f>
        <v/>
      </c>
      <c r="S8" s="164" t="str">
        <f aca="false">IFERROR(VLOOKUP($B8,S$2:$AK$5,MAX($L$6:$AJ$6)+2-S$6,0)*S$7,"")</f>
        <v/>
      </c>
      <c r="T8" s="164" t="str">
        <f aca="false">IFERROR(VLOOKUP($B8,T$2:$AK$5,MAX($L$6:$AJ$6)+2-T$6,0)*T$7,"")</f>
        <v/>
      </c>
      <c r="U8" s="164" t="str">
        <f aca="false">IFERROR(VLOOKUP($B8,U$2:$AK$5,MAX($L$6:$AJ$6)+2-U$6,0)*U$7,"")</f>
        <v/>
      </c>
      <c r="V8" s="164" t="str">
        <f aca="false">IFERROR(VLOOKUP($B8,V$2:$AK$5,MAX($L$6:$AJ$6)+2-V$6,0)*V$7,"")</f>
        <v/>
      </c>
      <c r="W8" s="164" t="str">
        <f aca="false">IFERROR(VLOOKUP($B8,W$2:$AK$5,MAX($L$6:$AJ$6)+2-W$6,0)*W$7,"")</f>
        <v/>
      </c>
      <c r="X8" s="164" t="str">
        <f aca="false">IFERROR(VLOOKUP($B8,X$2:$AK$5,MAX($L$6:$AJ$6)+2-X$6,0)*X$7,"")</f>
        <v/>
      </c>
      <c r="Y8" s="164" t="str">
        <f aca="false">IFERROR(VLOOKUP($B8,Y$2:$AK$5,MAX($L$6:$AJ$6)+2-Y$6,0)*Y$7,"")</f>
        <v/>
      </c>
      <c r="Z8" s="164" t="str">
        <f aca="false">IFERROR(VLOOKUP($B8,Z$2:$AK$5,MAX($L$6:$AJ$6)+2-Z$6,0)*Z$7,"")</f>
        <v/>
      </c>
      <c r="AA8" s="164" t="str">
        <f aca="false">IFERROR(VLOOKUP($B8,AA$2:$AK$5,MAX($L$6:$AJ$6)+2-AA$6,0)*AA$7,"")</f>
        <v/>
      </c>
      <c r="AB8" s="164" t="str">
        <f aca="false">IFERROR(VLOOKUP($B8,AB$2:$AK$5,MAX($L$6:$AJ$6)+2-AB$6,0)*AB$7,"")</f>
        <v/>
      </c>
      <c r="AC8" s="164" t="str">
        <f aca="false">IFERROR(VLOOKUP($B8,AC$2:$AK$5,MAX($L$6:$AJ$6)+2-AC$6,0)*AC$7,"")</f>
        <v/>
      </c>
      <c r="AD8" s="164" t="str">
        <f aca="false">IFERROR(VLOOKUP($B8,AD$2:$AK$5,MAX($L$6:$AJ$6)+2-AD$6,0)*AD$7,"")</f>
        <v/>
      </c>
      <c r="AE8" s="164" t="str">
        <f aca="false">IFERROR(VLOOKUP($B8,AE$2:$AK$5,MAX($L$6:$AJ$6)+2-AE$6,0)*AE$7,"")</f>
        <v/>
      </c>
      <c r="AF8" s="164" t="str">
        <f aca="false">IFERROR(VLOOKUP($B8,AF$2:$AK$5,MAX($L$6:$AJ$6)+2-AF$6,0)*AF$7,"")</f>
        <v/>
      </c>
      <c r="AG8" s="164" t="str">
        <f aca="false">IFERROR(VLOOKUP($B8,AG$2:$AK$5,MAX($L$6:$AJ$6)+2-AG$6,0)*AG$7,"")</f>
        <v/>
      </c>
      <c r="AH8" s="164" t="str">
        <f aca="false">IFERROR(VLOOKUP($B8,AH$2:$AK$5,MAX($L$6:$AJ$6)+2-AH$6,0)*AH$7,"")</f>
        <v/>
      </c>
      <c r="AI8" s="164" t="str">
        <f aca="false">IFERROR(VLOOKUP($B8,AI$2:$AK$5,MAX($L$6:$AJ$6)+2-AI$6,0)*AI$7,"")</f>
        <v/>
      </c>
      <c r="AJ8" s="164" t="str">
        <f aca="false">IFERROR(VLOOKUP($B8,AJ$2:$AK$5,MAX($L$6:$AJ$6)+2-AJ$6,0)*AJ$7,"")</f>
        <v/>
      </c>
    </row>
    <row r="9" customFormat="false" ht="16" hidden="false" customHeight="false" outlineLevel="0" collapsed="false">
      <c r="A9" s="159" t="s">
        <v>349</v>
      </c>
      <c r="B9" s="82" t="n">
        <v>127</v>
      </c>
      <c r="C9" s="87" t="n">
        <v>10035032845</v>
      </c>
      <c r="D9" s="85" t="s">
        <v>125</v>
      </c>
      <c r="E9" s="92" t="s">
        <v>126</v>
      </c>
      <c r="F9" s="85" t="s">
        <v>127</v>
      </c>
      <c r="G9" s="85" t="s">
        <v>102</v>
      </c>
      <c r="H9" s="160"/>
      <c r="I9" s="161" t="n">
        <f aca="false">J9*20+K9</f>
        <v>27</v>
      </c>
      <c r="J9" s="162" t="n">
        <v>1</v>
      </c>
      <c r="K9" s="163" t="n">
        <f aca="false">IFERROR(SUM(L9:AJ9),J9)</f>
        <v>7</v>
      </c>
      <c r="L9" s="164" t="str">
        <f aca="false">IFERROR(VLOOKUP($B9,L$2:$AK$5,MAX($L$6:$AJ$6)+2-L$6,0)*L$7,"")</f>
        <v/>
      </c>
      <c r="M9" s="164" t="str">
        <f aca="false">IFERROR(VLOOKUP($B9,M$2:$AK$5,MAX($L$6:$AJ$6)+2-M$6,0)*M$7,"")</f>
        <v/>
      </c>
      <c r="N9" s="164" t="str">
        <f aca="false">IFERROR(VLOOKUP($B9,N$2:$AK$5,MAX($L$6:$AJ$6)+2-N$6,0)*N$7,"")</f>
        <v/>
      </c>
      <c r="O9" s="164" t="str">
        <f aca="false">IFERROR(VLOOKUP($B9,O$2:$AK$5,MAX($L$6:$AJ$6)+2-O$6,0)*O$7,"")</f>
        <v/>
      </c>
      <c r="P9" s="164" t="n">
        <f aca="false">IFERROR(VLOOKUP($B9,P$2:$AK$5,MAX($L$6:$AJ$6)+2-P$6,0)*P$7,"")</f>
        <v>3</v>
      </c>
      <c r="Q9" s="164" t="str">
        <f aca="false">IFERROR(VLOOKUP($B9,Q$2:$AK$5,MAX($L$6:$AJ$6)+2-Q$6,0)*Q$7,"")</f>
        <v/>
      </c>
      <c r="R9" s="164" t="str">
        <f aca="false">IFERROR(VLOOKUP($B9,R$2:$AK$5,MAX($L$6:$AJ$6)+2-R$6,0)*R$7,"")</f>
        <v/>
      </c>
      <c r="S9" s="164" t="n">
        <f aca="false">IFERROR(VLOOKUP($B9,S$2:$AK$5,MAX($L$6:$AJ$6)+2-S$6,0)*S$7,"")</f>
        <v>4</v>
      </c>
      <c r="T9" s="164" t="str">
        <f aca="false">IFERROR(VLOOKUP($B9,T$2:$AK$5,MAX($L$6:$AJ$6)+2-T$6,0)*T$7,"")</f>
        <v/>
      </c>
      <c r="U9" s="164" t="str">
        <f aca="false">IFERROR(VLOOKUP($B9,U$2:$AK$5,MAX($L$6:$AJ$6)+2-U$6,0)*U$7,"")</f>
        <v/>
      </c>
      <c r="V9" s="164" t="str">
        <f aca="false">IFERROR(VLOOKUP($B9,V$2:$AK$5,MAX($L$6:$AJ$6)+2-V$6,0)*V$7,"")</f>
        <v/>
      </c>
      <c r="W9" s="164" t="str">
        <f aca="false">IFERROR(VLOOKUP($B9,W$2:$AK$5,MAX($L$6:$AJ$6)+2-W$6,0)*W$7,"")</f>
        <v/>
      </c>
      <c r="X9" s="164" t="str">
        <f aca="false">IFERROR(VLOOKUP($B9,X$2:$AK$5,MAX($L$6:$AJ$6)+2-X$6,0)*X$7,"")</f>
        <v/>
      </c>
      <c r="Y9" s="164" t="str">
        <f aca="false">IFERROR(VLOOKUP($B9,Y$2:$AK$5,MAX($L$6:$AJ$6)+2-Y$6,0)*Y$7,"")</f>
        <v/>
      </c>
      <c r="Z9" s="164" t="str">
        <f aca="false">IFERROR(VLOOKUP($B9,Z$2:$AK$5,MAX($L$6:$AJ$6)+2-Z$6,0)*Z$7,"")</f>
        <v/>
      </c>
      <c r="AA9" s="164" t="str">
        <f aca="false">IFERROR(VLOOKUP($B9,AA$2:$AK$5,MAX($L$6:$AJ$6)+2-AA$6,0)*AA$7,"")</f>
        <v/>
      </c>
      <c r="AB9" s="164" t="str">
        <f aca="false">IFERROR(VLOOKUP($B9,AB$2:$AK$5,MAX($L$6:$AJ$6)+2-AB$6,0)*AB$7,"")</f>
        <v/>
      </c>
      <c r="AC9" s="164" t="str">
        <f aca="false">IFERROR(VLOOKUP($B9,AC$2:$AK$5,MAX($L$6:$AJ$6)+2-AC$6,0)*AC$7,"")</f>
        <v/>
      </c>
      <c r="AD9" s="164" t="str">
        <f aca="false">IFERROR(VLOOKUP($B9,AD$2:$AK$5,MAX($L$6:$AJ$6)+2-AD$6,0)*AD$7,"")</f>
        <v/>
      </c>
      <c r="AE9" s="164" t="str">
        <f aca="false">IFERROR(VLOOKUP($B9,AE$2:$AK$5,MAX($L$6:$AJ$6)+2-AE$6,0)*AE$7,"")</f>
        <v/>
      </c>
      <c r="AF9" s="164" t="str">
        <f aca="false">IFERROR(VLOOKUP($B9,AF$2:$AK$5,MAX($L$6:$AJ$6)+2-AF$6,0)*AF$7,"")</f>
        <v/>
      </c>
      <c r="AG9" s="164" t="str">
        <f aca="false">IFERROR(VLOOKUP($B9,AG$2:$AK$5,MAX($L$6:$AJ$6)+2-AG$6,0)*AG$7,"")</f>
        <v/>
      </c>
      <c r="AH9" s="164" t="str">
        <f aca="false">IFERROR(VLOOKUP($B9,AH$2:$AK$5,MAX($L$6:$AJ$6)+2-AH$6,0)*AH$7,"")</f>
        <v/>
      </c>
      <c r="AI9" s="164" t="str">
        <f aca="false">IFERROR(VLOOKUP($B9,AI$2:$AK$5,MAX($L$6:$AJ$6)+2-AI$6,0)*AI$7,"")</f>
        <v/>
      </c>
      <c r="AJ9" s="164" t="str">
        <f aca="false">IFERROR(VLOOKUP($B9,AJ$2:$AK$5,MAX($L$6:$AJ$6)+2-AJ$6,0)*AJ$7,"")</f>
        <v/>
      </c>
    </row>
    <row r="10" customFormat="false" ht="16" hidden="false" customHeight="false" outlineLevel="0" collapsed="false">
      <c r="A10" s="159" t="s">
        <v>349</v>
      </c>
      <c r="B10" s="82" t="n">
        <v>153</v>
      </c>
      <c r="C10" s="87" t="n">
        <v>10035022539</v>
      </c>
      <c r="D10" s="95" t="s">
        <v>123</v>
      </c>
      <c r="E10" s="92" t="s">
        <v>124</v>
      </c>
      <c r="F10" s="93" t="s">
        <v>101</v>
      </c>
      <c r="G10" s="85" t="s">
        <v>102</v>
      </c>
      <c r="H10" s="160"/>
      <c r="I10" s="161" t="n">
        <f aca="false">J10*20+K10</f>
        <v>22</v>
      </c>
      <c r="J10" s="162" t="n">
        <v>1</v>
      </c>
      <c r="K10" s="163" t="n">
        <f aca="false">IFERROR(SUM(L10:AJ10),J10)</f>
        <v>2</v>
      </c>
      <c r="L10" s="164" t="str">
        <f aca="false">IFERROR(VLOOKUP($B10,L$2:$AK$5,MAX($L$6:$AJ$6)+2-L$6,0)*L$7,"")</f>
        <v/>
      </c>
      <c r="M10" s="164" t="str">
        <f aca="false">IFERROR(VLOOKUP($B10,M$2:$AK$5,MAX($L$6:$AJ$6)+2-M$6,0)*M$7,"")</f>
        <v/>
      </c>
      <c r="N10" s="164" t="str">
        <f aca="false">IFERROR(VLOOKUP($B10,N$2:$AK$5,MAX($L$6:$AJ$6)+2-N$6,0)*N$7,"")</f>
        <v/>
      </c>
      <c r="O10" s="164" t="str">
        <f aca="false">IFERROR(VLOOKUP($B10,O$2:$AK$5,MAX($L$6:$AJ$6)+2-O$6,0)*O$7,"")</f>
        <v/>
      </c>
      <c r="P10" s="164" t="n">
        <f aca="false">IFERROR(VLOOKUP($B10,P$2:$AK$5,MAX($L$6:$AJ$6)+2-P$6,0)*P$7,"")</f>
        <v>2</v>
      </c>
      <c r="Q10" s="164" t="str">
        <f aca="false">IFERROR(VLOOKUP($B10,Q$2:$AK$5,MAX($L$6:$AJ$6)+2-Q$6,0)*Q$7,"")</f>
        <v/>
      </c>
      <c r="R10" s="164" t="str">
        <f aca="false">IFERROR(VLOOKUP($B10,R$2:$AK$5,MAX($L$6:$AJ$6)+2-R$6,0)*R$7,"")</f>
        <v/>
      </c>
      <c r="S10" s="164" t="str">
        <f aca="false">IFERROR(VLOOKUP($B10,S$2:$AK$5,MAX($L$6:$AJ$6)+2-S$6,0)*S$7,"")</f>
        <v/>
      </c>
      <c r="T10" s="164" t="str">
        <f aca="false">IFERROR(VLOOKUP($B10,T$2:$AK$5,MAX($L$6:$AJ$6)+2-T$6,0)*T$7,"")</f>
        <v/>
      </c>
      <c r="U10" s="164" t="str">
        <f aca="false">IFERROR(VLOOKUP($B10,U$2:$AK$5,MAX($L$6:$AJ$6)+2-U$6,0)*U$7,"")</f>
        <v/>
      </c>
      <c r="V10" s="164" t="str">
        <f aca="false">IFERROR(VLOOKUP($B10,V$2:$AK$5,MAX($L$6:$AJ$6)+2-V$6,0)*V$7,"")</f>
        <v/>
      </c>
      <c r="W10" s="164" t="str">
        <f aca="false">IFERROR(VLOOKUP($B10,W$2:$AK$5,MAX($L$6:$AJ$6)+2-W$6,0)*W$7,"")</f>
        <v/>
      </c>
      <c r="X10" s="164" t="str">
        <f aca="false">IFERROR(VLOOKUP($B10,X$2:$AK$5,MAX($L$6:$AJ$6)+2-X$6,0)*X$7,"")</f>
        <v/>
      </c>
      <c r="Y10" s="164" t="str">
        <f aca="false">IFERROR(VLOOKUP($B10,Y$2:$AK$5,MAX($L$6:$AJ$6)+2-Y$6,0)*Y$7,"")</f>
        <v/>
      </c>
      <c r="Z10" s="164" t="str">
        <f aca="false">IFERROR(VLOOKUP($B10,Z$2:$AK$5,MAX($L$6:$AJ$6)+2-Z$6,0)*Z$7,"")</f>
        <v/>
      </c>
      <c r="AA10" s="164" t="str">
        <f aca="false">IFERROR(VLOOKUP($B10,AA$2:$AK$5,MAX($L$6:$AJ$6)+2-AA$6,0)*AA$7,"")</f>
        <v/>
      </c>
      <c r="AB10" s="164" t="str">
        <f aca="false">IFERROR(VLOOKUP($B10,AB$2:$AK$5,MAX($L$6:$AJ$6)+2-AB$6,0)*AB$7,"")</f>
        <v/>
      </c>
      <c r="AC10" s="164" t="str">
        <f aca="false">IFERROR(VLOOKUP($B10,AC$2:$AK$5,MAX($L$6:$AJ$6)+2-AC$6,0)*AC$7,"")</f>
        <v/>
      </c>
      <c r="AD10" s="164" t="str">
        <f aca="false">IFERROR(VLOOKUP($B10,AD$2:$AK$5,MAX($L$6:$AJ$6)+2-AD$6,0)*AD$7,"")</f>
        <v/>
      </c>
      <c r="AE10" s="164" t="str">
        <f aca="false">IFERROR(VLOOKUP($B10,AE$2:$AK$5,MAX($L$6:$AJ$6)+2-AE$6,0)*AE$7,"")</f>
        <v/>
      </c>
      <c r="AF10" s="164" t="str">
        <f aca="false">IFERROR(VLOOKUP($B10,AF$2:$AK$5,MAX($L$6:$AJ$6)+2-AF$6,0)*AF$7,"")</f>
        <v/>
      </c>
      <c r="AG10" s="164" t="str">
        <f aca="false">IFERROR(VLOOKUP($B10,AG$2:$AK$5,MAX($L$6:$AJ$6)+2-AG$6,0)*AG$7,"")</f>
        <v/>
      </c>
      <c r="AH10" s="164" t="str">
        <f aca="false">IFERROR(VLOOKUP($B10,AH$2:$AK$5,MAX($L$6:$AJ$6)+2-AH$6,0)*AH$7,"")</f>
        <v/>
      </c>
      <c r="AI10" s="164" t="str">
        <f aca="false">IFERROR(VLOOKUP($B10,AI$2:$AK$5,MAX($L$6:$AJ$6)+2-AI$6,0)*AI$7,"")</f>
        <v/>
      </c>
      <c r="AJ10" s="164" t="str">
        <f aca="false">IFERROR(VLOOKUP($B10,AJ$2:$AK$5,MAX($L$6:$AJ$6)+2-AJ$6,0)*AJ$7,"")</f>
        <v/>
      </c>
    </row>
    <row r="11" customFormat="false" ht="16" hidden="false" customHeight="false" outlineLevel="0" collapsed="false">
      <c r="A11" s="159" t="s">
        <v>349</v>
      </c>
      <c r="B11" s="82" t="n">
        <v>83</v>
      </c>
      <c r="C11" s="83" t="n">
        <v>10008988648</v>
      </c>
      <c r="D11" s="91" t="s">
        <v>85</v>
      </c>
      <c r="E11" s="91" t="s">
        <v>86</v>
      </c>
      <c r="F11" s="84" t="s">
        <v>87</v>
      </c>
      <c r="G11" s="85" t="s">
        <v>41</v>
      </c>
      <c r="H11" s="160"/>
      <c r="I11" s="161" t="n">
        <f aca="false">J11*20+K11</f>
        <v>17</v>
      </c>
      <c r="J11" s="162"/>
      <c r="K11" s="163" t="n">
        <f aca="false">IFERROR(SUM(L11:AJ11),J11)</f>
        <v>17</v>
      </c>
      <c r="L11" s="164" t="str">
        <f aca="false">IFERROR(VLOOKUP($B11,L$2:$AK$5,MAX($L$6:$AJ$6)+2-L$6,0)*L$7,"")</f>
        <v/>
      </c>
      <c r="M11" s="164" t="n">
        <f aca="false">IFERROR(VLOOKUP($B11,M$2:$AK$5,MAX($L$6:$AJ$6)+2-M$6,0)*M$7,"")</f>
        <v>1</v>
      </c>
      <c r="N11" s="164" t="n">
        <f aca="false">IFERROR(VLOOKUP($B11,N$2:$AK$5,MAX($L$6:$AJ$6)+2-N$6,0)*N$7,"")</f>
        <v>5</v>
      </c>
      <c r="O11" s="164" t="str">
        <f aca="false">IFERROR(VLOOKUP($B11,O$2:$AK$5,MAX($L$6:$AJ$6)+2-O$6,0)*O$7,"")</f>
        <v/>
      </c>
      <c r="P11" s="164" t="n">
        <f aca="false">IFERROR(VLOOKUP($B11,P$2:$AK$5,MAX($L$6:$AJ$6)+2-P$6,0)*P$7,"")</f>
        <v>1</v>
      </c>
      <c r="Q11" s="164" t="n">
        <f aca="false">IFERROR(VLOOKUP($B11,Q$2:$AK$5,MAX($L$6:$AJ$6)+2-Q$6,0)*Q$7,"")</f>
        <v>5</v>
      </c>
      <c r="R11" s="164" t="n">
        <f aca="false">IFERROR(VLOOKUP($B11,R$2:$AK$5,MAX($L$6:$AJ$6)+2-R$6,0)*R$7,"")</f>
        <v>5</v>
      </c>
      <c r="S11" s="164" t="str">
        <f aca="false">IFERROR(VLOOKUP($B11,S$2:$AK$5,MAX($L$6:$AJ$6)+2-S$6,0)*S$7,"")</f>
        <v/>
      </c>
      <c r="T11" s="164" t="str">
        <f aca="false">IFERROR(VLOOKUP($B11,T$2:$AK$5,MAX($L$6:$AJ$6)+2-T$6,0)*T$7,"")</f>
        <v/>
      </c>
      <c r="U11" s="164" t="str">
        <f aca="false">IFERROR(VLOOKUP($B11,U$2:$AK$5,MAX($L$6:$AJ$6)+2-U$6,0)*U$7,"")</f>
        <v/>
      </c>
      <c r="V11" s="164" t="str">
        <f aca="false">IFERROR(VLOOKUP($B11,V$2:$AK$5,MAX($L$6:$AJ$6)+2-V$6,0)*V$7,"")</f>
        <v/>
      </c>
      <c r="W11" s="164" t="str">
        <f aca="false">IFERROR(VLOOKUP($B11,W$2:$AK$5,MAX($L$6:$AJ$6)+2-W$6,0)*W$7,"")</f>
        <v/>
      </c>
      <c r="X11" s="164" t="str">
        <f aca="false">IFERROR(VLOOKUP($B11,X$2:$AK$5,MAX($L$6:$AJ$6)+2-X$6,0)*X$7,"")</f>
        <v/>
      </c>
      <c r="Y11" s="164" t="str">
        <f aca="false">IFERROR(VLOOKUP($B11,Y$2:$AK$5,MAX($L$6:$AJ$6)+2-Y$6,0)*Y$7,"")</f>
        <v/>
      </c>
      <c r="Z11" s="164" t="str">
        <f aca="false">IFERROR(VLOOKUP($B11,Z$2:$AK$5,MAX($L$6:$AJ$6)+2-Z$6,0)*Z$7,"")</f>
        <v/>
      </c>
      <c r="AA11" s="164" t="str">
        <f aca="false">IFERROR(VLOOKUP($B11,AA$2:$AK$5,MAX($L$6:$AJ$6)+2-AA$6,0)*AA$7,"")</f>
        <v/>
      </c>
      <c r="AB11" s="164" t="str">
        <f aca="false">IFERROR(VLOOKUP($B11,AB$2:$AK$5,MAX($L$6:$AJ$6)+2-AB$6,0)*AB$7,"")</f>
        <v/>
      </c>
      <c r="AC11" s="164" t="str">
        <f aca="false">IFERROR(VLOOKUP($B11,AC$2:$AK$5,MAX($L$6:$AJ$6)+2-AC$6,0)*AC$7,"")</f>
        <v/>
      </c>
      <c r="AD11" s="164" t="str">
        <f aca="false">IFERROR(VLOOKUP($B11,AD$2:$AK$5,MAX($L$6:$AJ$6)+2-AD$6,0)*AD$7,"")</f>
        <v/>
      </c>
      <c r="AE11" s="164" t="str">
        <f aca="false">IFERROR(VLOOKUP($B11,AE$2:$AK$5,MAX($L$6:$AJ$6)+2-AE$6,0)*AE$7,"")</f>
        <v/>
      </c>
      <c r="AF11" s="164" t="str">
        <f aca="false">IFERROR(VLOOKUP($B11,AF$2:$AK$5,MAX($L$6:$AJ$6)+2-AF$6,0)*AF$7,"")</f>
        <v/>
      </c>
      <c r="AG11" s="164" t="str">
        <f aca="false">IFERROR(VLOOKUP($B11,AG$2:$AK$5,MAX($L$6:$AJ$6)+2-AG$6,0)*AG$7,"")</f>
        <v/>
      </c>
      <c r="AH11" s="164" t="str">
        <f aca="false">IFERROR(VLOOKUP($B11,AH$2:$AK$5,MAX($L$6:$AJ$6)+2-AH$6,0)*AH$7,"")</f>
        <v/>
      </c>
      <c r="AI11" s="164" t="str">
        <f aca="false">IFERROR(VLOOKUP($B11,AI$2:$AK$5,MAX($L$6:$AJ$6)+2-AI$6,0)*AI$7,"")</f>
        <v/>
      </c>
      <c r="AJ11" s="164" t="str">
        <f aca="false">IFERROR(VLOOKUP($B11,AJ$2:$AK$5,MAX($L$6:$AJ$6)+2-AJ$6,0)*AJ$7,"")</f>
        <v/>
      </c>
    </row>
    <row r="12" customFormat="false" ht="16" hidden="false" customHeight="false" outlineLevel="0" collapsed="false">
      <c r="A12" s="159" t="s">
        <v>349</v>
      </c>
      <c r="B12" s="86" t="n">
        <v>155</v>
      </c>
      <c r="C12" s="87" t="n">
        <v>10015004567</v>
      </c>
      <c r="D12" s="85" t="s">
        <v>93</v>
      </c>
      <c r="E12" s="85" t="s">
        <v>94</v>
      </c>
      <c r="F12" s="85" t="s">
        <v>77</v>
      </c>
      <c r="G12" s="85" t="s">
        <v>78</v>
      </c>
      <c r="H12" s="160"/>
      <c r="I12" s="161" t="n">
        <f aca="false">J12*20+K12</f>
        <v>14</v>
      </c>
      <c r="J12" s="162"/>
      <c r="K12" s="163" t="n">
        <f aca="false">IFERROR(SUM(L12:AJ12),J12)</f>
        <v>14</v>
      </c>
      <c r="L12" s="164" t="str">
        <f aca="false">IFERROR(VLOOKUP($B12,L$2:$AK$5,MAX($L$6:$AJ$6)+2-L$6,0)*L$7,"")</f>
        <v/>
      </c>
      <c r="M12" s="164" t="n">
        <f aca="false">IFERROR(VLOOKUP($B12,M$2:$AK$5,MAX($L$6:$AJ$6)+2-M$6,0)*M$7,"")</f>
        <v>5</v>
      </c>
      <c r="N12" s="164" t="n">
        <f aca="false">IFERROR(VLOOKUP($B12,N$2:$AK$5,MAX($L$6:$AJ$6)+2-N$6,0)*N$7,"")</f>
        <v>2</v>
      </c>
      <c r="O12" s="164" t="n">
        <f aca="false">IFERROR(VLOOKUP($B12,O$2:$AK$5,MAX($L$6:$AJ$6)+2-O$6,0)*O$7,"")</f>
        <v>1</v>
      </c>
      <c r="P12" s="164" t="str">
        <f aca="false">IFERROR(VLOOKUP($B12,P$2:$AK$5,MAX($L$6:$AJ$6)+2-P$6,0)*P$7,"")</f>
        <v/>
      </c>
      <c r="Q12" s="164" t="str">
        <f aca="false">IFERROR(VLOOKUP($B12,Q$2:$AK$5,MAX($L$6:$AJ$6)+2-Q$6,0)*Q$7,"")</f>
        <v/>
      </c>
      <c r="R12" s="164" t="str">
        <f aca="false">IFERROR(VLOOKUP($B12,R$2:$AK$5,MAX($L$6:$AJ$6)+2-R$6,0)*R$7,"")</f>
        <v/>
      </c>
      <c r="S12" s="164" t="n">
        <f aca="false">IFERROR(VLOOKUP($B12,S$2:$AK$5,MAX($L$6:$AJ$6)+2-S$6,0)*S$7,"")</f>
        <v>6</v>
      </c>
      <c r="T12" s="164" t="str">
        <f aca="false">IFERROR(VLOOKUP($B12,T$2:$AK$5,MAX($L$6:$AJ$6)+2-T$6,0)*T$7,"")</f>
        <v/>
      </c>
      <c r="U12" s="164" t="str">
        <f aca="false">IFERROR(VLOOKUP($B12,U$2:$AK$5,MAX($L$6:$AJ$6)+2-U$6,0)*U$7,"")</f>
        <v/>
      </c>
      <c r="V12" s="164" t="str">
        <f aca="false">IFERROR(VLOOKUP($B12,V$2:$AK$5,MAX($L$6:$AJ$6)+2-V$6,0)*V$7,"")</f>
        <v/>
      </c>
      <c r="W12" s="164" t="str">
        <f aca="false">IFERROR(VLOOKUP($B12,W$2:$AK$5,MAX($L$6:$AJ$6)+2-W$6,0)*W$7,"")</f>
        <v/>
      </c>
      <c r="X12" s="164" t="str">
        <f aca="false">IFERROR(VLOOKUP($B12,X$2:$AK$5,MAX($L$6:$AJ$6)+2-X$6,0)*X$7,"")</f>
        <v/>
      </c>
      <c r="Y12" s="164" t="str">
        <f aca="false">IFERROR(VLOOKUP($B12,Y$2:$AK$5,MAX($L$6:$AJ$6)+2-Y$6,0)*Y$7,"")</f>
        <v/>
      </c>
      <c r="Z12" s="164" t="str">
        <f aca="false">IFERROR(VLOOKUP($B12,Z$2:$AK$5,MAX($L$6:$AJ$6)+2-Z$6,0)*Z$7,"")</f>
        <v/>
      </c>
      <c r="AA12" s="164" t="str">
        <f aca="false">IFERROR(VLOOKUP($B12,AA$2:$AK$5,MAX($L$6:$AJ$6)+2-AA$6,0)*AA$7,"")</f>
        <v/>
      </c>
      <c r="AB12" s="164" t="str">
        <f aca="false">IFERROR(VLOOKUP($B12,AB$2:$AK$5,MAX($L$6:$AJ$6)+2-AB$6,0)*AB$7,"")</f>
        <v/>
      </c>
      <c r="AC12" s="164" t="str">
        <f aca="false">IFERROR(VLOOKUP($B12,AC$2:$AK$5,MAX($L$6:$AJ$6)+2-AC$6,0)*AC$7,"")</f>
        <v/>
      </c>
      <c r="AD12" s="164" t="str">
        <f aca="false">IFERROR(VLOOKUP($B12,AD$2:$AK$5,MAX($L$6:$AJ$6)+2-AD$6,0)*AD$7,"")</f>
        <v/>
      </c>
      <c r="AE12" s="164" t="str">
        <f aca="false">IFERROR(VLOOKUP($B12,AE$2:$AK$5,MAX($L$6:$AJ$6)+2-AE$6,0)*AE$7,"")</f>
        <v/>
      </c>
      <c r="AF12" s="164" t="str">
        <f aca="false">IFERROR(VLOOKUP($B12,AF$2:$AK$5,MAX($L$6:$AJ$6)+2-AF$6,0)*AF$7,"")</f>
        <v/>
      </c>
      <c r="AG12" s="164" t="str">
        <f aca="false">IFERROR(VLOOKUP($B12,AG$2:$AK$5,MAX($L$6:$AJ$6)+2-AG$6,0)*AG$7,"")</f>
        <v/>
      </c>
      <c r="AH12" s="164" t="str">
        <f aca="false">IFERROR(VLOOKUP($B12,AH$2:$AK$5,MAX($L$6:$AJ$6)+2-AH$6,0)*AH$7,"")</f>
        <v/>
      </c>
      <c r="AI12" s="164" t="str">
        <f aca="false">IFERROR(VLOOKUP($B12,AI$2:$AK$5,MAX($L$6:$AJ$6)+2-AI$6,0)*AI$7,"")</f>
        <v/>
      </c>
      <c r="AJ12" s="164" t="str">
        <f aca="false">IFERROR(VLOOKUP($B12,AJ$2:$AK$5,MAX($L$6:$AJ$6)+2-AJ$6,0)*AJ$7,"")</f>
        <v/>
      </c>
    </row>
    <row r="13" customFormat="false" ht="16" hidden="false" customHeight="false" outlineLevel="0" collapsed="false">
      <c r="A13" s="159" t="s">
        <v>349</v>
      </c>
      <c r="B13" s="82" t="n">
        <v>140</v>
      </c>
      <c r="C13" s="87" t="n">
        <v>10006422895</v>
      </c>
      <c r="D13" s="85" t="s">
        <v>114</v>
      </c>
      <c r="E13" s="85" t="s">
        <v>115</v>
      </c>
      <c r="F13" s="85" t="s">
        <v>61</v>
      </c>
      <c r="G13" s="85" t="s">
        <v>41</v>
      </c>
      <c r="H13" s="160"/>
      <c r="I13" s="161" t="n">
        <f aca="false">J13*20+K13</f>
        <v>10</v>
      </c>
      <c r="J13" s="162"/>
      <c r="K13" s="163" t="n">
        <f aca="false">IFERROR(SUM(L13:AJ13),J13)</f>
        <v>10</v>
      </c>
      <c r="L13" s="164" t="str">
        <f aca="false">IFERROR(VLOOKUP($B13,L$2:$AK$5,MAX($L$6:$AJ$6)+2-L$6,0)*L$7,"")</f>
        <v/>
      </c>
      <c r="M13" s="164" t="str">
        <f aca="false">IFERROR(VLOOKUP($B13,M$2:$AK$5,MAX($L$6:$AJ$6)+2-M$6,0)*M$7,"")</f>
        <v/>
      </c>
      <c r="N13" s="164" t="str">
        <f aca="false">IFERROR(VLOOKUP($B13,N$2:$AK$5,MAX($L$6:$AJ$6)+2-N$6,0)*N$7,"")</f>
        <v/>
      </c>
      <c r="O13" s="164" t="str">
        <f aca="false">IFERROR(VLOOKUP($B13,O$2:$AK$5,MAX($L$6:$AJ$6)+2-O$6,0)*O$7,"")</f>
        <v/>
      </c>
      <c r="P13" s="164" t="str">
        <f aca="false">IFERROR(VLOOKUP($B13,P$2:$AK$5,MAX($L$6:$AJ$6)+2-P$6,0)*P$7,"")</f>
        <v/>
      </c>
      <c r="Q13" s="164" t="str">
        <f aca="false">IFERROR(VLOOKUP($B13,Q$2:$AK$5,MAX($L$6:$AJ$6)+2-Q$6,0)*Q$7,"")</f>
        <v/>
      </c>
      <c r="R13" s="164" t="str">
        <f aca="false">IFERROR(VLOOKUP($B13,R$2:$AK$5,MAX($L$6:$AJ$6)+2-R$6,0)*R$7,"")</f>
        <v/>
      </c>
      <c r="S13" s="164" t="n">
        <f aca="false">IFERROR(VLOOKUP($B13,S$2:$AK$5,MAX($L$6:$AJ$6)+2-S$6,0)*S$7,"")</f>
        <v>10</v>
      </c>
      <c r="T13" s="164" t="str">
        <f aca="false">IFERROR(VLOOKUP($B13,T$2:$AK$5,MAX($L$6:$AJ$6)+2-T$6,0)*T$7,"")</f>
        <v/>
      </c>
      <c r="U13" s="164" t="str">
        <f aca="false">IFERROR(VLOOKUP($B13,U$2:$AK$5,MAX($L$6:$AJ$6)+2-U$6,0)*U$7,"")</f>
        <v/>
      </c>
      <c r="V13" s="164" t="str">
        <f aca="false">IFERROR(VLOOKUP($B13,V$2:$AK$5,MAX($L$6:$AJ$6)+2-V$6,0)*V$7,"")</f>
        <v/>
      </c>
      <c r="W13" s="164" t="str">
        <f aca="false">IFERROR(VLOOKUP($B13,W$2:$AK$5,MAX($L$6:$AJ$6)+2-W$6,0)*W$7,"")</f>
        <v/>
      </c>
      <c r="X13" s="164" t="str">
        <f aca="false">IFERROR(VLOOKUP($B13,X$2:$AK$5,MAX($L$6:$AJ$6)+2-X$6,0)*X$7,"")</f>
        <v/>
      </c>
      <c r="Y13" s="164" t="str">
        <f aca="false">IFERROR(VLOOKUP($B13,Y$2:$AK$5,MAX($L$6:$AJ$6)+2-Y$6,0)*Y$7,"")</f>
        <v/>
      </c>
      <c r="Z13" s="164" t="str">
        <f aca="false">IFERROR(VLOOKUP($B13,Z$2:$AK$5,MAX($L$6:$AJ$6)+2-Z$6,0)*Z$7,"")</f>
        <v/>
      </c>
      <c r="AA13" s="164" t="str">
        <f aca="false">IFERROR(VLOOKUP($B13,AA$2:$AK$5,MAX($L$6:$AJ$6)+2-AA$6,0)*AA$7,"")</f>
        <v/>
      </c>
      <c r="AB13" s="164" t="str">
        <f aca="false">IFERROR(VLOOKUP($B13,AB$2:$AK$5,MAX($L$6:$AJ$6)+2-AB$6,0)*AB$7,"")</f>
        <v/>
      </c>
      <c r="AC13" s="164" t="str">
        <f aca="false">IFERROR(VLOOKUP($B13,AC$2:$AK$5,MAX($L$6:$AJ$6)+2-AC$6,0)*AC$7,"")</f>
        <v/>
      </c>
      <c r="AD13" s="164" t="str">
        <f aca="false">IFERROR(VLOOKUP($B13,AD$2:$AK$5,MAX($L$6:$AJ$6)+2-AD$6,0)*AD$7,"")</f>
        <v/>
      </c>
      <c r="AE13" s="164" t="str">
        <f aca="false">IFERROR(VLOOKUP($B13,AE$2:$AK$5,MAX($L$6:$AJ$6)+2-AE$6,0)*AE$7,"")</f>
        <v/>
      </c>
      <c r="AF13" s="164" t="str">
        <f aca="false">IFERROR(VLOOKUP($B13,AF$2:$AK$5,MAX($L$6:$AJ$6)+2-AF$6,0)*AF$7,"")</f>
        <v/>
      </c>
      <c r="AG13" s="164" t="str">
        <f aca="false">IFERROR(VLOOKUP($B13,AG$2:$AK$5,MAX($L$6:$AJ$6)+2-AG$6,0)*AG$7,"")</f>
        <v/>
      </c>
      <c r="AH13" s="164" t="str">
        <f aca="false">IFERROR(VLOOKUP($B13,AH$2:$AK$5,MAX($L$6:$AJ$6)+2-AH$6,0)*AH$7,"")</f>
        <v/>
      </c>
      <c r="AI13" s="164" t="str">
        <f aca="false">IFERROR(VLOOKUP($B13,AI$2:$AK$5,MAX($L$6:$AJ$6)+2-AI$6,0)*AI$7,"")</f>
        <v/>
      </c>
      <c r="AJ13" s="164" t="str">
        <f aca="false">IFERROR(VLOOKUP($B13,AJ$2:$AK$5,MAX($L$6:$AJ$6)+2-AJ$6,0)*AJ$7,"")</f>
        <v/>
      </c>
    </row>
    <row r="14" customFormat="false" ht="16" hidden="false" customHeight="false" outlineLevel="0" collapsed="false">
      <c r="A14" s="159" t="s">
        <v>349</v>
      </c>
      <c r="B14" s="82" t="n">
        <v>138</v>
      </c>
      <c r="C14" s="87" t="n">
        <v>10015508866</v>
      </c>
      <c r="D14" s="85" t="s">
        <v>91</v>
      </c>
      <c r="E14" s="92" t="s">
        <v>92</v>
      </c>
      <c r="F14" s="85" t="s">
        <v>81</v>
      </c>
      <c r="G14" s="85" t="s">
        <v>82</v>
      </c>
      <c r="H14" s="160"/>
      <c r="I14" s="161" t="n">
        <f aca="false">J14*20+K14</f>
        <v>8</v>
      </c>
      <c r="J14" s="162"/>
      <c r="K14" s="163" t="n">
        <f aca="false">IFERROR(SUM(L14:AJ14),J14)</f>
        <v>8</v>
      </c>
      <c r="L14" s="164" t="str">
        <f aca="false">IFERROR(VLOOKUP($B14,L$2:$AK$5,MAX($L$6:$AJ$6)+2-L$6,0)*L$7,"")</f>
        <v/>
      </c>
      <c r="M14" s="164" t="str">
        <f aca="false">IFERROR(VLOOKUP($B14,M$2:$AK$5,MAX($L$6:$AJ$6)+2-M$6,0)*M$7,"")</f>
        <v/>
      </c>
      <c r="N14" s="164" t="str">
        <f aca="false">IFERROR(VLOOKUP($B14,N$2:$AK$5,MAX($L$6:$AJ$6)+2-N$6,0)*N$7,"")</f>
        <v/>
      </c>
      <c r="O14" s="164" t="n">
        <f aca="false">IFERROR(VLOOKUP($B14,O$2:$AK$5,MAX($L$6:$AJ$6)+2-O$6,0)*O$7,"")</f>
        <v>5</v>
      </c>
      <c r="P14" s="164" t="str">
        <f aca="false">IFERROR(VLOOKUP($B14,P$2:$AK$5,MAX($L$6:$AJ$6)+2-P$6,0)*P$7,"")</f>
        <v/>
      </c>
      <c r="Q14" s="164" t="str">
        <f aca="false">IFERROR(VLOOKUP($B14,Q$2:$AK$5,MAX($L$6:$AJ$6)+2-Q$6,0)*Q$7,"")</f>
        <v/>
      </c>
      <c r="R14" s="164" t="n">
        <f aca="false">IFERROR(VLOOKUP($B14,R$2:$AK$5,MAX($L$6:$AJ$6)+2-R$6,0)*R$7,"")</f>
        <v>1</v>
      </c>
      <c r="S14" s="164" t="n">
        <f aca="false">IFERROR(VLOOKUP($B14,S$2:$AK$5,MAX($L$6:$AJ$6)+2-S$6,0)*S$7,"")</f>
        <v>2</v>
      </c>
      <c r="T14" s="164" t="str">
        <f aca="false">IFERROR(VLOOKUP($B14,T$2:$AK$5,MAX($L$6:$AJ$6)+2-T$6,0)*T$7,"")</f>
        <v/>
      </c>
      <c r="U14" s="164" t="str">
        <f aca="false">IFERROR(VLOOKUP($B14,U$2:$AK$5,MAX($L$6:$AJ$6)+2-U$6,0)*U$7,"")</f>
        <v/>
      </c>
      <c r="V14" s="164" t="str">
        <f aca="false">IFERROR(VLOOKUP($B14,V$2:$AK$5,MAX($L$6:$AJ$6)+2-V$6,0)*V$7,"")</f>
        <v/>
      </c>
      <c r="W14" s="164" t="str">
        <f aca="false">IFERROR(VLOOKUP($B14,W$2:$AK$5,MAX($L$6:$AJ$6)+2-W$6,0)*W$7,"")</f>
        <v/>
      </c>
      <c r="X14" s="164" t="str">
        <f aca="false">IFERROR(VLOOKUP($B14,X$2:$AK$5,MAX($L$6:$AJ$6)+2-X$6,0)*X$7,"")</f>
        <v/>
      </c>
      <c r="Y14" s="164" t="str">
        <f aca="false">IFERROR(VLOOKUP($B14,Y$2:$AK$5,MAX($L$6:$AJ$6)+2-Y$6,0)*Y$7,"")</f>
        <v/>
      </c>
      <c r="Z14" s="164" t="str">
        <f aca="false">IFERROR(VLOOKUP($B14,Z$2:$AK$5,MAX($L$6:$AJ$6)+2-Z$6,0)*Z$7,"")</f>
        <v/>
      </c>
      <c r="AA14" s="164" t="str">
        <f aca="false">IFERROR(VLOOKUP($B14,AA$2:$AK$5,MAX($L$6:$AJ$6)+2-AA$6,0)*AA$7,"")</f>
        <v/>
      </c>
      <c r="AB14" s="164" t="str">
        <f aca="false">IFERROR(VLOOKUP($B14,AB$2:$AK$5,MAX($L$6:$AJ$6)+2-AB$6,0)*AB$7,"")</f>
        <v/>
      </c>
      <c r="AC14" s="164" t="str">
        <f aca="false">IFERROR(VLOOKUP($B14,AC$2:$AK$5,MAX($L$6:$AJ$6)+2-AC$6,0)*AC$7,"")</f>
        <v/>
      </c>
      <c r="AD14" s="164" t="str">
        <f aca="false">IFERROR(VLOOKUP($B14,AD$2:$AK$5,MAX($L$6:$AJ$6)+2-AD$6,0)*AD$7,"")</f>
        <v/>
      </c>
      <c r="AE14" s="164" t="str">
        <f aca="false">IFERROR(VLOOKUP($B14,AE$2:$AK$5,MAX($L$6:$AJ$6)+2-AE$6,0)*AE$7,"")</f>
        <v/>
      </c>
      <c r="AF14" s="164" t="str">
        <f aca="false">IFERROR(VLOOKUP($B14,AF$2:$AK$5,MAX($L$6:$AJ$6)+2-AF$6,0)*AF$7,"")</f>
        <v/>
      </c>
      <c r="AG14" s="164" t="str">
        <f aca="false">IFERROR(VLOOKUP($B14,AG$2:$AK$5,MAX($L$6:$AJ$6)+2-AG$6,0)*AG$7,"")</f>
        <v/>
      </c>
      <c r="AH14" s="164" t="str">
        <f aca="false">IFERROR(VLOOKUP($B14,AH$2:$AK$5,MAX($L$6:$AJ$6)+2-AH$6,0)*AH$7,"")</f>
        <v/>
      </c>
      <c r="AI14" s="164" t="str">
        <f aca="false">IFERROR(VLOOKUP($B14,AI$2:$AK$5,MAX($L$6:$AJ$6)+2-AI$6,0)*AI$7,"")</f>
        <v/>
      </c>
      <c r="AJ14" s="164" t="str">
        <f aca="false">IFERROR(VLOOKUP($B14,AJ$2:$AK$5,MAX($L$6:$AJ$6)+2-AJ$6,0)*AJ$7,"")</f>
        <v/>
      </c>
    </row>
    <row r="15" customFormat="false" ht="16" hidden="false" customHeight="false" outlineLevel="0" collapsed="false">
      <c r="A15" s="159" t="s">
        <v>349</v>
      </c>
      <c r="B15" s="82" t="n">
        <v>133</v>
      </c>
      <c r="C15" s="83" t="n">
        <v>10025264440</v>
      </c>
      <c r="D15" s="91" t="s">
        <v>95</v>
      </c>
      <c r="E15" s="91" t="s">
        <v>96</v>
      </c>
      <c r="F15" s="91" t="s">
        <v>97</v>
      </c>
      <c r="G15" s="85" t="s">
        <v>98</v>
      </c>
      <c r="H15" s="160"/>
      <c r="I15" s="161" t="n">
        <f aca="false">J15*20+K15</f>
        <v>7</v>
      </c>
      <c r="J15" s="162"/>
      <c r="K15" s="163" t="n">
        <f aca="false">IFERROR(SUM(L15:AJ15),J15)</f>
        <v>7</v>
      </c>
      <c r="L15" s="164" t="str">
        <f aca="false">IFERROR(VLOOKUP($B15,L$2:$AK$5,MAX($L$6:$AJ$6)+2-L$6,0)*L$7,"")</f>
        <v/>
      </c>
      <c r="M15" s="164" t="n">
        <f aca="false">IFERROR(VLOOKUP($B15,M$2:$AK$5,MAX($L$6:$AJ$6)+2-M$6,0)*M$7,"")</f>
        <v>3</v>
      </c>
      <c r="N15" s="164" t="n">
        <f aca="false">IFERROR(VLOOKUP($B15,N$2:$AK$5,MAX($L$6:$AJ$6)+2-N$6,0)*N$7,"")</f>
        <v>1</v>
      </c>
      <c r="O15" s="164" t="str">
        <f aca="false">IFERROR(VLOOKUP($B15,O$2:$AK$5,MAX($L$6:$AJ$6)+2-O$6,0)*O$7,"")</f>
        <v/>
      </c>
      <c r="P15" s="164" t="str">
        <f aca="false">IFERROR(VLOOKUP($B15,P$2:$AK$5,MAX($L$6:$AJ$6)+2-P$6,0)*P$7,"")</f>
        <v/>
      </c>
      <c r="Q15" s="164" t="n">
        <f aca="false">IFERROR(VLOOKUP($B15,Q$2:$AK$5,MAX($L$6:$AJ$6)+2-Q$6,0)*Q$7,"")</f>
        <v>3</v>
      </c>
      <c r="R15" s="164" t="str">
        <f aca="false">IFERROR(VLOOKUP($B15,R$2:$AK$5,MAX($L$6:$AJ$6)+2-R$6,0)*R$7,"")</f>
        <v/>
      </c>
      <c r="S15" s="164" t="str">
        <f aca="false">IFERROR(VLOOKUP($B15,S$2:$AK$5,MAX($L$6:$AJ$6)+2-S$6,0)*S$7,"")</f>
        <v/>
      </c>
      <c r="T15" s="164" t="str">
        <f aca="false">IFERROR(VLOOKUP($B15,T$2:$AK$5,MAX($L$6:$AJ$6)+2-T$6,0)*T$7,"")</f>
        <v/>
      </c>
      <c r="U15" s="164" t="str">
        <f aca="false">IFERROR(VLOOKUP($B15,U$2:$AK$5,MAX($L$6:$AJ$6)+2-U$6,0)*U$7,"")</f>
        <v/>
      </c>
      <c r="V15" s="164" t="str">
        <f aca="false">IFERROR(VLOOKUP($B15,V$2:$AK$5,MAX($L$6:$AJ$6)+2-V$6,0)*V$7,"")</f>
        <v/>
      </c>
      <c r="W15" s="164" t="str">
        <f aca="false">IFERROR(VLOOKUP($B15,W$2:$AK$5,MAX($L$6:$AJ$6)+2-W$6,0)*W$7,"")</f>
        <v/>
      </c>
      <c r="X15" s="164" t="str">
        <f aca="false">IFERROR(VLOOKUP($B15,X$2:$AK$5,MAX($L$6:$AJ$6)+2-X$6,0)*X$7,"")</f>
        <v/>
      </c>
      <c r="Y15" s="164" t="str">
        <f aca="false">IFERROR(VLOOKUP($B15,Y$2:$AK$5,MAX($L$6:$AJ$6)+2-Y$6,0)*Y$7,"")</f>
        <v/>
      </c>
      <c r="Z15" s="164" t="str">
        <f aca="false">IFERROR(VLOOKUP($B15,Z$2:$AK$5,MAX($L$6:$AJ$6)+2-Z$6,0)*Z$7,"")</f>
        <v/>
      </c>
      <c r="AA15" s="164" t="str">
        <f aca="false">IFERROR(VLOOKUP($B15,AA$2:$AK$5,MAX($L$6:$AJ$6)+2-AA$6,0)*AA$7,"")</f>
        <v/>
      </c>
      <c r="AB15" s="164" t="str">
        <f aca="false">IFERROR(VLOOKUP($B15,AB$2:$AK$5,MAX($L$6:$AJ$6)+2-AB$6,0)*AB$7,"")</f>
        <v/>
      </c>
      <c r="AC15" s="164" t="str">
        <f aca="false">IFERROR(VLOOKUP($B15,AC$2:$AK$5,MAX($L$6:$AJ$6)+2-AC$6,0)*AC$7,"")</f>
        <v/>
      </c>
      <c r="AD15" s="164" t="str">
        <f aca="false">IFERROR(VLOOKUP($B15,AD$2:$AK$5,MAX($L$6:$AJ$6)+2-AD$6,0)*AD$7,"")</f>
        <v/>
      </c>
      <c r="AE15" s="164" t="str">
        <f aca="false">IFERROR(VLOOKUP($B15,AE$2:$AK$5,MAX($L$6:$AJ$6)+2-AE$6,0)*AE$7,"")</f>
        <v/>
      </c>
      <c r="AF15" s="164" t="str">
        <f aca="false">IFERROR(VLOOKUP($B15,AF$2:$AK$5,MAX($L$6:$AJ$6)+2-AF$6,0)*AF$7,"")</f>
        <v/>
      </c>
      <c r="AG15" s="164" t="str">
        <f aca="false">IFERROR(VLOOKUP($B15,AG$2:$AK$5,MAX($L$6:$AJ$6)+2-AG$6,0)*AG$7,"")</f>
        <v/>
      </c>
      <c r="AH15" s="164" t="str">
        <f aca="false">IFERROR(VLOOKUP($B15,AH$2:$AK$5,MAX($L$6:$AJ$6)+2-AH$6,0)*AH$7,"")</f>
        <v/>
      </c>
      <c r="AI15" s="164" t="str">
        <f aca="false">IFERROR(VLOOKUP($B15,AI$2:$AK$5,MAX($L$6:$AJ$6)+2-AI$6,0)*AI$7,"")</f>
        <v/>
      </c>
      <c r="AJ15" s="164" t="str">
        <f aca="false">IFERROR(VLOOKUP($B15,AJ$2:$AK$5,MAX($L$6:$AJ$6)+2-AJ$6,0)*AJ$7,"")</f>
        <v/>
      </c>
    </row>
    <row r="16" customFormat="false" ht="16" hidden="false" customHeight="false" outlineLevel="0" collapsed="false">
      <c r="A16" s="159" t="s">
        <v>349</v>
      </c>
      <c r="B16" s="82" t="n">
        <v>147</v>
      </c>
      <c r="C16" s="87" t="n">
        <v>10002931606</v>
      </c>
      <c r="D16" s="85" t="s">
        <v>99</v>
      </c>
      <c r="E16" s="92" t="s">
        <v>100</v>
      </c>
      <c r="F16" s="93" t="s">
        <v>101</v>
      </c>
      <c r="G16" s="85" t="s">
        <v>102</v>
      </c>
      <c r="H16" s="160"/>
      <c r="I16" s="161" t="n">
        <f aca="false">J16*20+K16</f>
        <v>7</v>
      </c>
      <c r="J16" s="162"/>
      <c r="K16" s="163" t="n">
        <f aca="false">IFERROR(SUM(L16:AJ16),J16)</f>
        <v>7</v>
      </c>
      <c r="L16" s="164" t="str">
        <f aca="false">IFERROR(VLOOKUP($B16,L$2:$AK$5,MAX($L$6:$AJ$6)+2-L$6,0)*L$7,"")</f>
        <v/>
      </c>
      <c r="M16" s="164" t="str">
        <f aca="false">IFERROR(VLOOKUP($B16,M$2:$AK$5,MAX($L$6:$AJ$6)+2-M$6,0)*M$7,"")</f>
        <v/>
      </c>
      <c r="N16" s="164" t="n">
        <f aca="false">IFERROR(VLOOKUP($B16,N$2:$AK$5,MAX($L$6:$AJ$6)+2-N$6,0)*N$7,"")</f>
        <v>3</v>
      </c>
      <c r="O16" s="164" t="n">
        <f aca="false">IFERROR(VLOOKUP($B16,O$2:$AK$5,MAX($L$6:$AJ$6)+2-O$6,0)*O$7,"")</f>
        <v>2</v>
      </c>
      <c r="P16" s="164" t="str">
        <f aca="false">IFERROR(VLOOKUP($B16,P$2:$AK$5,MAX($L$6:$AJ$6)+2-P$6,0)*P$7,"")</f>
        <v/>
      </c>
      <c r="Q16" s="164" t="str">
        <f aca="false">IFERROR(VLOOKUP($B16,Q$2:$AK$5,MAX($L$6:$AJ$6)+2-Q$6,0)*Q$7,"")</f>
        <v/>
      </c>
      <c r="R16" s="164" t="n">
        <f aca="false">IFERROR(VLOOKUP($B16,R$2:$AK$5,MAX($L$6:$AJ$6)+2-R$6,0)*R$7,"")</f>
        <v>2</v>
      </c>
      <c r="S16" s="164" t="str">
        <f aca="false">IFERROR(VLOOKUP($B16,S$2:$AK$5,MAX($L$6:$AJ$6)+2-S$6,0)*S$7,"")</f>
        <v/>
      </c>
      <c r="T16" s="164" t="str">
        <f aca="false">IFERROR(VLOOKUP($B16,T$2:$AK$5,MAX($L$6:$AJ$6)+2-T$6,0)*T$7,"")</f>
        <v/>
      </c>
      <c r="U16" s="164" t="str">
        <f aca="false">IFERROR(VLOOKUP($B16,U$2:$AK$5,MAX($L$6:$AJ$6)+2-U$6,0)*U$7,"")</f>
        <v/>
      </c>
      <c r="V16" s="164" t="str">
        <f aca="false">IFERROR(VLOOKUP($B16,V$2:$AK$5,MAX($L$6:$AJ$6)+2-V$6,0)*V$7,"")</f>
        <v/>
      </c>
      <c r="W16" s="164" t="str">
        <f aca="false">IFERROR(VLOOKUP($B16,W$2:$AK$5,MAX($L$6:$AJ$6)+2-W$6,0)*W$7,"")</f>
        <v/>
      </c>
      <c r="X16" s="164" t="str">
        <f aca="false">IFERROR(VLOOKUP($B16,X$2:$AK$5,MAX($L$6:$AJ$6)+2-X$6,0)*X$7,"")</f>
        <v/>
      </c>
      <c r="Y16" s="164" t="str">
        <f aca="false">IFERROR(VLOOKUP($B16,Y$2:$AK$5,MAX($L$6:$AJ$6)+2-Y$6,0)*Y$7,"")</f>
        <v/>
      </c>
      <c r="Z16" s="164" t="str">
        <f aca="false">IFERROR(VLOOKUP($B16,Z$2:$AK$5,MAX($L$6:$AJ$6)+2-Z$6,0)*Z$7,"")</f>
        <v/>
      </c>
      <c r="AA16" s="164" t="str">
        <f aca="false">IFERROR(VLOOKUP($B16,AA$2:$AK$5,MAX($L$6:$AJ$6)+2-AA$6,0)*AA$7,"")</f>
        <v/>
      </c>
      <c r="AB16" s="164" t="str">
        <f aca="false">IFERROR(VLOOKUP($B16,AB$2:$AK$5,MAX($L$6:$AJ$6)+2-AB$6,0)*AB$7,"")</f>
        <v/>
      </c>
      <c r="AC16" s="164" t="str">
        <f aca="false">IFERROR(VLOOKUP($B16,AC$2:$AK$5,MAX($L$6:$AJ$6)+2-AC$6,0)*AC$7,"")</f>
        <v/>
      </c>
      <c r="AD16" s="164" t="str">
        <f aca="false">IFERROR(VLOOKUP($B16,AD$2:$AK$5,MAX($L$6:$AJ$6)+2-AD$6,0)*AD$7,"")</f>
        <v/>
      </c>
      <c r="AE16" s="164" t="str">
        <f aca="false">IFERROR(VLOOKUP($B16,AE$2:$AK$5,MAX($L$6:$AJ$6)+2-AE$6,0)*AE$7,"")</f>
        <v/>
      </c>
      <c r="AF16" s="164" t="str">
        <f aca="false">IFERROR(VLOOKUP($B16,AF$2:$AK$5,MAX($L$6:$AJ$6)+2-AF$6,0)*AF$7,"")</f>
        <v/>
      </c>
      <c r="AG16" s="164" t="str">
        <f aca="false">IFERROR(VLOOKUP($B16,AG$2:$AK$5,MAX($L$6:$AJ$6)+2-AG$6,0)*AG$7,"")</f>
        <v/>
      </c>
      <c r="AH16" s="164" t="str">
        <f aca="false">IFERROR(VLOOKUP($B16,AH$2:$AK$5,MAX($L$6:$AJ$6)+2-AH$6,0)*AH$7,"")</f>
        <v/>
      </c>
      <c r="AI16" s="164" t="str">
        <f aca="false">IFERROR(VLOOKUP($B16,AI$2:$AK$5,MAX($L$6:$AJ$6)+2-AI$6,0)*AI$7,"")</f>
        <v/>
      </c>
      <c r="AJ16" s="164" t="str">
        <f aca="false">IFERROR(VLOOKUP($B16,AJ$2:$AK$5,MAX($L$6:$AJ$6)+2-AJ$6,0)*AJ$7,"")</f>
        <v/>
      </c>
    </row>
    <row r="17" customFormat="false" ht="16" hidden="false" customHeight="false" outlineLevel="0" collapsed="false">
      <c r="A17" s="159" t="s">
        <v>349</v>
      </c>
      <c r="B17" s="82" t="n">
        <v>126</v>
      </c>
      <c r="C17" s="83" t="n">
        <v>10036124396</v>
      </c>
      <c r="D17" s="84" t="s">
        <v>83</v>
      </c>
      <c r="E17" s="84" t="s">
        <v>84</v>
      </c>
      <c r="F17" s="84" t="s">
        <v>73</v>
      </c>
      <c r="G17" s="85" t="s">
        <v>74</v>
      </c>
      <c r="H17" s="160"/>
      <c r="I17" s="161" t="n">
        <f aca="false">J17*20+K17</f>
        <v>6</v>
      </c>
      <c r="J17" s="162"/>
      <c r="K17" s="163" t="n">
        <f aca="false">IFERROR(SUM(L17:AJ17),J17)</f>
        <v>6</v>
      </c>
      <c r="L17" s="164" t="str">
        <f aca="false">IFERROR(VLOOKUP($B17,L$2:$AK$5,MAX($L$6:$AJ$6)+2-L$6,0)*L$7,"")</f>
        <v/>
      </c>
      <c r="M17" s="164" t="str">
        <f aca="false">IFERROR(VLOOKUP($B17,M$2:$AK$5,MAX($L$6:$AJ$6)+2-M$6,0)*M$7,"")</f>
        <v/>
      </c>
      <c r="N17" s="164" t="str">
        <f aca="false">IFERROR(VLOOKUP($B17,N$2:$AK$5,MAX($L$6:$AJ$6)+2-N$6,0)*N$7,"")</f>
        <v/>
      </c>
      <c r="O17" s="164" t="n">
        <f aca="false">IFERROR(VLOOKUP($B17,O$2:$AK$5,MAX($L$6:$AJ$6)+2-O$6,0)*O$7,"")</f>
        <v>3</v>
      </c>
      <c r="P17" s="164" t="str">
        <f aca="false">IFERROR(VLOOKUP($B17,P$2:$AK$5,MAX($L$6:$AJ$6)+2-P$6,0)*P$7,"")</f>
        <v/>
      </c>
      <c r="Q17" s="164" t="str">
        <f aca="false">IFERROR(VLOOKUP($B17,Q$2:$AK$5,MAX($L$6:$AJ$6)+2-Q$6,0)*Q$7,"")</f>
        <v/>
      </c>
      <c r="R17" s="164" t="n">
        <f aca="false">IFERROR(VLOOKUP($B17,R$2:$AK$5,MAX($L$6:$AJ$6)+2-R$6,0)*R$7,"")</f>
        <v>3</v>
      </c>
      <c r="S17" s="164" t="str">
        <f aca="false">IFERROR(VLOOKUP($B17,S$2:$AK$5,MAX($L$6:$AJ$6)+2-S$6,0)*S$7,"")</f>
        <v/>
      </c>
      <c r="T17" s="164" t="str">
        <f aca="false">IFERROR(VLOOKUP($B17,T$2:$AK$5,MAX($L$6:$AJ$6)+2-T$6,0)*T$7,"")</f>
        <v/>
      </c>
      <c r="U17" s="164" t="str">
        <f aca="false">IFERROR(VLOOKUP($B17,U$2:$AK$5,MAX($L$6:$AJ$6)+2-U$6,0)*U$7,"")</f>
        <v/>
      </c>
      <c r="V17" s="164" t="str">
        <f aca="false">IFERROR(VLOOKUP($B17,V$2:$AK$5,MAX($L$6:$AJ$6)+2-V$6,0)*V$7,"")</f>
        <v/>
      </c>
      <c r="W17" s="164" t="str">
        <f aca="false">IFERROR(VLOOKUP($B17,W$2:$AK$5,MAX($L$6:$AJ$6)+2-W$6,0)*W$7,"")</f>
        <v/>
      </c>
      <c r="X17" s="164" t="str">
        <f aca="false">IFERROR(VLOOKUP($B17,X$2:$AK$5,MAX($L$6:$AJ$6)+2-X$6,0)*X$7,"")</f>
        <v/>
      </c>
      <c r="Y17" s="164" t="str">
        <f aca="false">IFERROR(VLOOKUP($B17,Y$2:$AK$5,MAX($L$6:$AJ$6)+2-Y$6,0)*Y$7,"")</f>
        <v/>
      </c>
      <c r="Z17" s="164" t="str">
        <f aca="false">IFERROR(VLOOKUP($B17,Z$2:$AK$5,MAX($L$6:$AJ$6)+2-Z$6,0)*Z$7,"")</f>
        <v/>
      </c>
      <c r="AA17" s="164" t="str">
        <f aca="false">IFERROR(VLOOKUP($B17,AA$2:$AK$5,MAX($L$6:$AJ$6)+2-AA$6,0)*AA$7,"")</f>
        <v/>
      </c>
      <c r="AB17" s="164" t="str">
        <f aca="false">IFERROR(VLOOKUP($B17,AB$2:$AK$5,MAX($L$6:$AJ$6)+2-AB$6,0)*AB$7,"")</f>
        <v/>
      </c>
      <c r="AC17" s="164" t="str">
        <f aca="false">IFERROR(VLOOKUP($B17,AC$2:$AK$5,MAX($L$6:$AJ$6)+2-AC$6,0)*AC$7,"")</f>
        <v/>
      </c>
      <c r="AD17" s="164" t="str">
        <f aca="false">IFERROR(VLOOKUP($B17,AD$2:$AK$5,MAX($L$6:$AJ$6)+2-AD$6,0)*AD$7,"")</f>
        <v/>
      </c>
      <c r="AE17" s="164" t="str">
        <f aca="false">IFERROR(VLOOKUP($B17,AE$2:$AK$5,MAX($L$6:$AJ$6)+2-AE$6,0)*AE$7,"")</f>
        <v/>
      </c>
      <c r="AF17" s="164" t="str">
        <f aca="false">IFERROR(VLOOKUP($B17,AF$2:$AK$5,MAX($L$6:$AJ$6)+2-AF$6,0)*AF$7,"")</f>
        <v/>
      </c>
      <c r="AG17" s="164" t="str">
        <f aca="false">IFERROR(VLOOKUP($B17,AG$2:$AK$5,MAX($L$6:$AJ$6)+2-AG$6,0)*AG$7,"")</f>
        <v/>
      </c>
      <c r="AH17" s="164" t="str">
        <f aca="false">IFERROR(VLOOKUP($B17,AH$2:$AK$5,MAX($L$6:$AJ$6)+2-AH$6,0)*AH$7,"")</f>
        <v/>
      </c>
      <c r="AI17" s="164" t="str">
        <f aca="false">IFERROR(VLOOKUP($B17,AI$2:$AK$5,MAX($L$6:$AJ$6)+2-AI$6,0)*AI$7,"")</f>
        <v/>
      </c>
      <c r="AJ17" s="164" t="str">
        <f aca="false">IFERROR(VLOOKUP($B17,AJ$2:$AK$5,MAX($L$6:$AJ$6)+2-AJ$6,0)*AJ$7,"")</f>
        <v/>
      </c>
    </row>
    <row r="18" customFormat="false" ht="16" hidden="false" customHeight="false" outlineLevel="0" collapsed="false">
      <c r="A18" s="159" t="s">
        <v>349</v>
      </c>
      <c r="B18" s="82" t="n">
        <v>90</v>
      </c>
      <c r="C18" s="83" t="n">
        <v>10046331224</v>
      </c>
      <c r="D18" s="91" t="s">
        <v>129</v>
      </c>
      <c r="E18" s="91" t="s">
        <v>130</v>
      </c>
      <c r="F18" s="84" t="s">
        <v>87</v>
      </c>
      <c r="G18" s="85" t="s">
        <v>41</v>
      </c>
      <c r="H18" s="160"/>
      <c r="I18" s="161" t="n">
        <f aca="false">J18*20+K18</f>
        <v>3</v>
      </c>
      <c r="J18" s="162"/>
      <c r="K18" s="163" t="n">
        <f aca="false">IFERROR(SUM(L18:AJ18),J18)</f>
        <v>3</v>
      </c>
      <c r="L18" s="164" t="n">
        <f aca="false">IFERROR(VLOOKUP($B18,L$2:$AK$5,MAX($L$6:$AJ$6)+2-L$6,0)*L$7,"")</f>
        <v>3</v>
      </c>
      <c r="M18" s="164" t="str">
        <f aca="false">IFERROR(VLOOKUP($B18,M$2:$AK$5,MAX($L$6:$AJ$6)+2-M$6,0)*M$7,"")</f>
        <v/>
      </c>
      <c r="N18" s="164" t="str">
        <f aca="false">IFERROR(VLOOKUP($B18,N$2:$AK$5,MAX($L$6:$AJ$6)+2-N$6,0)*N$7,"")</f>
        <v/>
      </c>
      <c r="O18" s="164" t="str">
        <f aca="false">IFERROR(VLOOKUP($B18,O$2:$AK$5,MAX($L$6:$AJ$6)+2-O$6,0)*O$7,"")</f>
        <v/>
      </c>
      <c r="P18" s="164" t="str">
        <f aca="false">IFERROR(VLOOKUP($B18,P$2:$AK$5,MAX($L$6:$AJ$6)+2-P$6,0)*P$7,"")</f>
        <v/>
      </c>
      <c r="Q18" s="164" t="str">
        <f aca="false">IFERROR(VLOOKUP($B18,Q$2:$AK$5,MAX($L$6:$AJ$6)+2-Q$6,0)*Q$7,"")</f>
        <v/>
      </c>
      <c r="R18" s="164" t="str">
        <f aca="false">IFERROR(VLOOKUP($B18,R$2:$AK$5,MAX($L$6:$AJ$6)+2-R$6,0)*R$7,"")</f>
        <v/>
      </c>
      <c r="S18" s="164" t="str">
        <f aca="false">IFERROR(VLOOKUP($B18,S$2:$AK$5,MAX($L$6:$AJ$6)+2-S$6,0)*S$7,"")</f>
        <v/>
      </c>
      <c r="T18" s="164" t="str">
        <f aca="false">IFERROR(VLOOKUP($B18,T$2:$AK$5,MAX($L$6:$AJ$6)+2-T$6,0)*T$7,"")</f>
        <v/>
      </c>
      <c r="U18" s="164" t="str">
        <f aca="false">IFERROR(VLOOKUP($B18,U$2:$AK$5,MAX($L$6:$AJ$6)+2-U$6,0)*U$7,"")</f>
        <v/>
      </c>
      <c r="V18" s="164" t="str">
        <f aca="false">IFERROR(VLOOKUP($B18,V$2:$AK$5,MAX($L$6:$AJ$6)+2-V$6,0)*V$7,"")</f>
        <v/>
      </c>
      <c r="W18" s="164" t="str">
        <f aca="false">IFERROR(VLOOKUP($B18,W$2:$AK$5,MAX($L$6:$AJ$6)+2-W$6,0)*W$7,"")</f>
        <v/>
      </c>
      <c r="X18" s="164" t="str">
        <f aca="false">IFERROR(VLOOKUP($B18,X$2:$AK$5,MAX($L$6:$AJ$6)+2-X$6,0)*X$7,"")</f>
        <v/>
      </c>
      <c r="Y18" s="164" t="str">
        <f aca="false">IFERROR(VLOOKUP($B18,Y$2:$AK$5,MAX($L$6:$AJ$6)+2-Y$6,0)*Y$7,"")</f>
        <v/>
      </c>
      <c r="Z18" s="164" t="str">
        <f aca="false">IFERROR(VLOOKUP($B18,Z$2:$AK$5,MAX($L$6:$AJ$6)+2-Z$6,0)*Z$7,"")</f>
        <v/>
      </c>
      <c r="AA18" s="164" t="str">
        <f aca="false">IFERROR(VLOOKUP($B18,AA$2:$AK$5,MAX($L$6:$AJ$6)+2-AA$6,0)*AA$7,"")</f>
        <v/>
      </c>
      <c r="AB18" s="164" t="str">
        <f aca="false">IFERROR(VLOOKUP($B18,AB$2:$AK$5,MAX($L$6:$AJ$6)+2-AB$6,0)*AB$7,"")</f>
        <v/>
      </c>
      <c r="AC18" s="164" t="str">
        <f aca="false">IFERROR(VLOOKUP($B18,AC$2:$AK$5,MAX($L$6:$AJ$6)+2-AC$6,0)*AC$7,"")</f>
        <v/>
      </c>
      <c r="AD18" s="164" t="str">
        <f aca="false">IFERROR(VLOOKUP($B18,AD$2:$AK$5,MAX($L$6:$AJ$6)+2-AD$6,0)*AD$7,"")</f>
        <v/>
      </c>
      <c r="AE18" s="164" t="str">
        <f aca="false">IFERROR(VLOOKUP($B18,AE$2:$AK$5,MAX($L$6:$AJ$6)+2-AE$6,0)*AE$7,"")</f>
        <v/>
      </c>
      <c r="AF18" s="164" t="str">
        <f aca="false">IFERROR(VLOOKUP($B18,AF$2:$AK$5,MAX($L$6:$AJ$6)+2-AF$6,0)*AF$7,"")</f>
        <v/>
      </c>
      <c r="AG18" s="164" t="str">
        <f aca="false">IFERROR(VLOOKUP($B18,AG$2:$AK$5,MAX($L$6:$AJ$6)+2-AG$6,0)*AG$7,"")</f>
        <v/>
      </c>
      <c r="AH18" s="164" t="str">
        <f aca="false">IFERROR(VLOOKUP($B18,AH$2:$AK$5,MAX($L$6:$AJ$6)+2-AH$6,0)*AH$7,"")</f>
        <v/>
      </c>
      <c r="AI18" s="164" t="str">
        <f aca="false">IFERROR(VLOOKUP($B18,AI$2:$AK$5,MAX($L$6:$AJ$6)+2-AI$6,0)*AI$7,"")</f>
        <v/>
      </c>
      <c r="AJ18" s="164" t="str">
        <f aca="false">IFERROR(VLOOKUP($B18,AJ$2:$AK$5,MAX($L$6:$AJ$6)+2-AJ$6,0)*AJ$7,"")</f>
        <v/>
      </c>
    </row>
    <row r="19" customFormat="false" ht="16" hidden="false" customHeight="false" outlineLevel="0" collapsed="false">
      <c r="A19" s="159" t="s">
        <v>349</v>
      </c>
      <c r="B19" s="82" t="n">
        <v>143</v>
      </c>
      <c r="C19" s="83" t="n">
        <v>10010948553</v>
      </c>
      <c r="D19" s="84" t="s">
        <v>134</v>
      </c>
      <c r="E19" s="84" t="s">
        <v>39</v>
      </c>
      <c r="F19" s="94" t="s">
        <v>135</v>
      </c>
      <c r="G19" s="85" t="s">
        <v>136</v>
      </c>
      <c r="H19" s="160"/>
      <c r="I19" s="161" t="n">
        <f aca="false">J19*20+K19</f>
        <v>2</v>
      </c>
      <c r="J19" s="162"/>
      <c r="K19" s="163" t="n">
        <f aca="false">IFERROR(SUM(L19:AJ19),J19)</f>
        <v>2</v>
      </c>
      <c r="L19" s="164" t="str">
        <f aca="false">IFERROR(VLOOKUP($B19,L$2:$AK$5,MAX($L$6:$AJ$6)+2-L$6,0)*L$7,"")</f>
        <v/>
      </c>
      <c r="M19" s="164" t="str">
        <f aca="false">IFERROR(VLOOKUP($B19,M$2:$AK$5,MAX($L$6:$AJ$6)+2-M$6,0)*M$7,"")</f>
        <v/>
      </c>
      <c r="N19" s="164" t="str">
        <f aca="false">IFERROR(VLOOKUP($B19,N$2:$AK$5,MAX($L$6:$AJ$6)+2-N$6,0)*N$7,"")</f>
        <v/>
      </c>
      <c r="O19" s="164" t="str">
        <f aca="false">IFERROR(VLOOKUP($B19,O$2:$AK$5,MAX($L$6:$AJ$6)+2-O$6,0)*O$7,"")</f>
        <v/>
      </c>
      <c r="P19" s="164" t="str">
        <f aca="false">IFERROR(VLOOKUP($B19,P$2:$AK$5,MAX($L$6:$AJ$6)+2-P$6,0)*P$7,"")</f>
        <v/>
      </c>
      <c r="Q19" s="164" t="n">
        <f aca="false">IFERROR(VLOOKUP($B19,Q$2:$AK$5,MAX($L$6:$AJ$6)+2-Q$6,0)*Q$7,"")</f>
        <v>2</v>
      </c>
      <c r="R19" s="164" t="str">
        <f aca="false">IFERROR(VLOOKUP($B19,R$2:$AK$5,MAX($L$6:$AJ$6)+2-R$6,0)*R$7,"")</f>
        <v/>
      </c>
      <c r="S19" s="164" t="str">
        <f aca="false">IFERROR(VLOOKUP($B19,S$2:$AK$5,MAX($L$6:$AJ$6)+2-S$6,0)*S$7,"")</f>
        <v/>
      </c>
      <c r="T19" s="164" t="str">
        <f aca="false">IFERROR(VLOOKUP($B19,T$2:$AK$5,MAX($L$6:$AJ$6)+2-T$6,0)*T$7,"")</f>
        <v/>
      </c>
      <c r="U19" s="164" t="str">
        <f aca="false">IFERROR(VLOOKUP($B19,U$2:$AK$5,MAX($L$6:$AJ$6)+2-U$6,0)*U$7,"")</f>
        <v/>
      </c>
      <c r="V19" s="164" t="str">
        <f aca="false">IFERROR(VLOOKUP($B19,V$2:$AK$5,MAX($L$6:$AJ$6)+2-V$6,0)*V$7,"")</f>
        <v/>
      </c>
      <c r="W19" s="164" t="str">
        <f aca="false">IFERROR(VLOOKUP($B19,W$2:$AK$5,MAX($L$6:$AJ$6)+2-W$6,0)*W$7,"")</f>
        <v/>
      </c>
      <c r="X19" s="164" t="str">
        <f aca="false">IFERROR(VLOOKUP($B19,X$2:$AK$5,MAX($L$6:$AJ$6)+2-X$6,0)*X$7,"")</f>
        <v/>
      </c>
      <c r="Y19" s="164" t="str">
        <f aca="false">IFERROR(VLOOKUP($B19,Y$2:$AK$5,MAX($L$6:$AJ$6)+2-Y$6,0)*Y$7,"")</f>
        <v/>
      </c>
      <c r="Z19" s="164" t="str">
        <f aca="false">IFERROR(VLOOKUP($B19,Z$2:$AK$5,MAX($L$6:$AJ$6)+2-Z$6,0)*Z$7,"")</f>
        <v/>
      </c>
      <c r="AA19" s="164" t="str">
        <f aca="false">IFERROR(VLOOKUP($B19,AA$2:$AK$5,MAX($L$6:$AJ$6)+2-AA$6,0)*AA$7,"")</f>
        <v/>
      </c>
      <c r="AB19" s="164" t="str">
        <f aca="false">IFERROR(VLOOKUP($B19,AB$2:$AK$5,MAX($L$6:$AJ$6)+2-AB$6,0)*AB$7,"")</f>
        <v/>
      </c>
      <c r="AC19" s="164" t="str">
        <f aca="false">IFERROR(VLOOKUP($B19,AC$2:$AK$5,MAX($L$6:$AJ$6)+2-AC$6,0)*AC$7,"")</f>
        <v/>
      </c>
      <c r="AD19" s="164" t="str">
        <f aca="false">IFERROR(VLOOKUP($B19,AD$2:$AK$5,MAX($L$6:$AJ$6)+2-AD$6,0)*AD$7,"")</f>
        <v/>
      </c>
      <c r="AE19" s="164" t="str">
        <f aca="false">IFERROR(VLOOKUP($B19,AE$2:$AK$5,MAX($L$6:$AJ$6)+2-AE$6,0)*AE$7,"")</f>
        <v/>
      </c>
      <c r="AF19" s="164" t="str">
        <f aca="false">IFERROR(VLOOKUP($B19,AF$2:$AK$5,MAX($L$6:$AJ$6)+2-AF$6,0)*AF$7,"")</f>
        <v/>
      </c>
      <c r="AG19" s="164" t="str">
        <f aca="false">IFERROR(VLOOKUP($B19,AG$2:$AK$5,MAX($L$6:$AJ$6)+2-AG$6,0)*AG$7,"")</f>
        <v/>
      </c>
      <c r="AH19" s="164" t="str">
        <f aca="false">IFERROR(VLOOKUP($B19,AH$2:$AK$5,MAX($L$6:$AJ$6)+2-AH$6,0)*AH$7,"")</f>
        <v/>
      </c>
      <c r="AI19" s="164" t="str">
        <f aca="false">IFERROR(VLOOKUP($B19,AI$2:$AK$5,MAX($L$6:$AJ$6)+2-AI$6,0)*AI$7,"")</f>
        <v/>
      </c>
      <c r="AJ19" s="164" t="str">
        <f aca="false">IFERROR(VLOOKUP($B19,AJ$2:$AK$5,MAX($L$6:$AJ$6)+2-AJ$6,0)*AJ$7,"")</f>
        <v/>
      </c>
    </row>
    <row r="20" customFormat="false" ht="16" hidden="false" customHeight="false" outlineLevel="0" collapsed="false">
      <c r="A20" s="159" t="s">
        <v>349</v>
      </c>
      <c r="B20" s="82" t="n">
        <v>162</v>
      </c>
      <c r="C20" s="88" t="n">
        <v>10034812270</v>
      </c>
      <c r="D20" s="89" t="s">
        <v>120</v>
      </c>
      <c r="E20" s="89" t="s">
        <v>121</v>
      </c>
      <c r="F20" s="89" t="s">
        <v>122</v>
      </c>
      <c r="G20" s="85" t="s">
        <v>48</v>
      </c>
      <c r="H20" s="325"/>
      <c r="I20" s="161" t="n">
        <f aca="false">J20*20+K20</f>
        <v>2</v>
      </c>
      <c r="J20" s="162"/>
      <c r="K20" s="163" t="n">
        <f aca="false">IFERROR(SUM(L20:AJ20),J20)</f>
        <v>2</v>
      </c>
      <c r="L20" s="164" t="str">
        <f aca="false">IFERROR(VLOOKUP($B20,L$2:$AK$5,MAX($L$6:$AJ$6)+2-L$6,0)*L$7,"")</f>
        <v/>
      </c>
      <c r="M20" s="164" t="n">
        <f aca="false">IFERROR(VLOOKUP($B20,M$2:$AK$5,MAX($L$6:$AJ$6)+2-M$6,0)*M$7,"")</f>
        <v>2</v>
      </c>
      <c r="N20" s="164" t="str">
        <f aca="false">IFERROR(VLOOKUP($B20,N$2:$AK$5,MAX($L$6:$AJ$6)+2-N$6,0)*N$7,"")</f>
        <v/>
      </c>
      <c r="O20" s="164" t="str">
        <f aca="false">IFERROR(VLOOKUP($B20,O$2:$AK$5,MAX($L$6:$AJ$6)+2-O$6,0)*O$7,"")</f>
        <v/>
      </c>
      <c r="P20" s="164" t="str">
        <f aca="false">IFERROR(VLOOKUP($B20,P$2:$AK$5,MAX($L$6:$AJ$6)+2-P$6,0)*P$7,"")</f>
        <v/>
      </c>
      <c r="Q20" s="164" t="str">
        <f aca="false">IFERROR(VLOOKUP($B20,Q$2:$AK$5,MAX($L$6:$AJ$6)+2-Q$6,0)*Q$7,"")</f>
        <v/>
      </c>
      <c r="R20" s="164" t="str">
        <f aca="false">IFERROR(VLOOKUP($B20,R$2:$AK$5,MAX($L$6:$AJ$6)+2-R$6,0)*R$7,"")</f>
        <v/>
      </c>
      <c r="S20" s="164" t="str">
        <f aca="false">IFERROR(VLOOKUP($B20,S$2:$AK$5,MAX($L$6:$AJ$6)+2-S$6,0)*S$7,"")</f>
        <v/>
      </c>
      <c r="T20" s="164" t="str">
        <f aca="false">IFERROR(VLOOKUP($B20,T$2:$AK$5,MAX($L$6:$AJ$6)+2-T$6,0)*T$7,"")</f>
        <v/>
      </c>
      <c r="U20" s="164" t="str">
        <f aca="false">IFERROR(VLOOKUP($B20,U$2:$AK$5,MAX($L$6:$AJ$6)+2-U$6,0)*U$7,"")</f>
        <v/>
      </c>
      <c r="V20" s="164" t="str">
        <f aca="false">IFERROR(VLOOKUP($B20,V$2:$AK$5,MAX($L$6:$AJ$6)+2-V$6,0)*V$7,"")</f>
        <v/>
      </c>
      <c r="W20" s="164" t="str">
        <f aca="false">IFERROR(VLOOKUP($B20,W$2:$AK$5,MAX($L$6:$AJ$6)+2-W$6,0)*W$7,"")</f>
        <v/>
      </c>
      <c r="X20" s="164" t="str">
        <f aca="false">IFERROR(VLOOKUP($B20,X$2:$AK$5,MAX($L$6:$AJ$6)+2-X$6,0)*X$7,"")</f>
        <v/>
      </c>
      <c r="Y20" s="164" t="str">
        <f aca="false">IFERROR(VLOOKUP($B20,Y$2:$AK$5,MAX($L$6:$AJ$6)+2-Y$6,0)*Y$7,"")</f>
        <v/>
      </c>
      <c r="Z20" s="164" t="str">
        <f aca="false">IFERROR(VLOOKUP($B20,Z$2:$AK$5,MAX($L$6:$AJ$6)+2-Z$6,0)*Z$7,"")</f>
        <v/>
      </c>
      <c r="AA20" s="164" t="str">
        <f aca="false">IFERROR(VLOOKUP($B20,AA$2:$AK$5,MAX($L$6:$AJ$6)+2-AA$6,0)*AA$7,"")</f>
        <v/>
      </c>
      <c r="AB20" s="164" t="str">
        <f aca="false">IFERROR(VLOOKUP($B20,AB$2:$AK$5,MAX($L$6:$AJ$6)+2-AB$6,0)*AB$7,"")</f>
        <v/>
      </c>
      <c r="AC20" s="164" t="str">
        <f aca="false">IFERROR(VLOOKUP($B20,AC$2:$AK$5,MAX($L$6:$AJ$6)+2-AC$6,0)*AC$7,"")</f>
        <v/>
      </c>
      <c r="AD20" s="164" t="str">
        <f aca="false">IFERROR(VLOOKUP($B20,AD$2:$AK$5,MAX($L$6:$AJ$6)+2-AD$6,0)*AD$7,"")</f>
        <v/>
      </c>
      <c r="AE20" s="164" t="str">
        <f aca="false">IFERROR(VLOOKUP($B20,AE$2:$AK$5,MAX($L$6:$AJ$6)+2-AE$6,0)*AE$7,"")</f>
        <v/>
      </c>
      <c r="AF20" s="164" t="str">
        <f aca="false">IFERROR(VLOOKUP($B20,AF$2:$AK$5,MAX($L$6:$AJ$6)+2-AF$6,0)*AF$7,"")</f>
        <v/>
      </c>
      <c r="AG20" s="164" t="str">
        <f aca="false">IFERROR(VLOOKUP($B20,AG$2:$AK$5,MAX($L$6:$AJ$6)+2-AG$6,0)*AG$7,"")</f>
        <v/>
      </c>
      <c r="AH20" s="164" t="str">
        <f aca="false">IFERROR(VLOOKUP($B20,AH$2:$AK$5,MAX($L$6:$AJ$6)+2-AH$6,0)*AH$7,"")</f>
        <v/>
      </c>
      <c r="AI20" s="164" t="str">
        <f aca="false">IFERROR(VLOOKUP($B20,AI$2:$AK$5,MAX($L$6:$AJ$6)+2-AI$6,0)*AI$7,"")</f>
        <v/>
      </c>
      <c r="AJ20" s="164" t="str">
        <f aca="false">IFERROR(VLOOKUP($B20,AJ$2:$AK$5,MAX($L$6:$AJ$6)+2-AJ$6,0)*AJ$7,"")</f>
        <v/>
      </c>
    </row>
    <row r="21" customFormat="false" ht="16" hidden="false" customHeight="false" outlineLevel="0" collapsed="false">
      <c r="A21" s="159" t="n">
        <v>14</v>
      </c>
      <c r="B21" s="82" t="n">
        <v>142</v>
      </c>
      <c r="C21" s="83" t="n">
        <v>10046046890</v>
      </c>
      <c r="D21" s="94" t="s">
        <v>306</v>
      </c>
      <c r="E21" s="84" t="s">
        <v>307</v>
      </c>
      <c r="F21" s="94" t="s">
        <v>135</v>
      </c>
      <c r="G21" s="85" t="s">
        <v>136</v>
      </c>
      <c r="H21" s="160"/>
      <c r="I21" s="161" t="n">
        <f aca="false">J21*20+K21</f>
        <v>2</v>
      </c>
      <c r="J21" s="162"/>
      <c r="K21" s="163" t="n">
        <f aca="false">IFERROR(SUM(L21:AJ21),J21)</f>
        <v>2</v>
      </c>
      <c r="L21" s="164" t="n">
        <f aca="false">IFERROR(VLOOKUP($B21,L$2:$AK$5,MAX($L$6:$AJ$6)+2-L$6,0)*L$7,"")</f>
        <v>2</v>
      </c>
      <c r="M21" s="164" t="str">
        <f aca="false">IFERROR(VLOOKUP($B21,M$2:$AK$5,MAX($L$6:$AJ$6)+2-M$6,0)*M$7,"")</f>
        <v/>
      </c>
      <c r="N21" s="164" t="str">
        <f aca="false">IFERROR(VLOOKUP($B21,N$2:$AK$5,MAX($L$6:$AJ$6)+2-N$6,0)*N$7,"")</f>
        <v/>
      </c>
      <c r="O21" s="164" t="str">
        <f aca="false">IFERROR(VLOOKUP($B21,O$2:$AK$5,MAX($L$6:$AJ$6)+2-O$6,0)*O$7,"")</f>
        <v/>
      </c>
      <c r="P21" s="164" t="str">
        <f aca="false">IFERROR(VLOOKUP($B21,P$2:$AK$5,MAX($L$6:$AJ$6)+2-P$6,0)*P$7,"")</f>
        <v/>
      </c>
      <c r="Q21" s="164" t="str">
        <f aca="false">IFERROR(VLOOKUP($B21,Q$2:$AK$5,MAX($L$6:$AJ$6)+2-Q$6,0)*Q$7,"")</f>
        <v/>
      </c>
      <c r="R21" s="164" t="str">
        <f aca="false">IFERROR(VLOOKUP($B21,R$2:$AK$5,MAX($L$6:$AJ$6)+2-R$6,0)*R$7,"")</f>
        <v/>
      </c>
      <c r="S21" s="164" t="str">
        <f aca="false">IFERROR(VLOOKUP($B21,S$2:$AK$5,MAX($L$6:$AJ$6)+2-S$6,0)*S$7,"")</f>
        <v/>
      </c>
      <c r="T21" s="164" t="str">
        <f aca="false">IFERROR(VLOOKUP($B21,T$2:$AK$5,MAX($L$6:$AJ$6)+2-T$6,0)*T$7,"")</f>
        <v/>
      </c>
      <c r="U21" s="164" t="str">
        <f aca="false">IFERROR(VLOOKUP($B21,U$2:$AK$5,MAX($L$6:$AJ$6)+2-U$6,0)*U$7,"")</f>
        <v/>
      </c>
      <c r="V21" s="164" t="str">
        <f aca="false">IFERROR(VLOOKUP($B21,V$2:$AK$5,MAX($L$6:$AJ$6)+2-V$6,0)*V$7,"")</f>
        <v/>
      </c>
      <c r="W21" s="164" t="str">
        <f aca="false">IFERROR(VLOOKUP($B21,W$2:$AK$5,MAX($L$6:$AJ$6)+2-W$6,0)*W$7,"")</f>
        <v/>
      </c>
      <c r="X21" s="164" t="str">
        <f aca="false">IFERROR(VLOOKUP($B21,X$2:$AK$5,MAX($L$6:$AJ$6)+2-X$6,0)*X$7,"")</f>
        <v/>
      </c>
      <c r="Y21" s="164" t="str">
        <f aca="false">IFERROR(VLOOKUP($B21,Y$2:$AK$5,MAX($L$6:$AJ$6)+2-Y$6,0)*Y$7,"")</f>
        <v/>
      </c>
      <c r="Z21" s="164" t="str">
        <f aca="false">IFERROR(VLOOKUP($B21,Z$2:$AK$5,MAX($L$6:$AJ$6)+2-Z$6,0)*Z$7,"")</f>
        <v/>
      </c>
      <c r="AA21" s="164" t="str">
        <f aca="false">IFERROR(VLOOKUP($B21,AA$2:$AK$5,MAX($L$6:$AJ$6)+2-AA$6,0)*AA$7,"")</f>
        <v/>
      </c>
      <c r="AB21" s="164" t="str">
        <f aca="false">IFERROR(VLOOKUP($B21,AB$2:$AK$5,MAX($L$6:$AJ$6)+2-AB$6,0)*AB$7,"")</f>
        <v/>
      </c>
      <c r="AC21" s="164" t="str">
        <f aca="false">IFERROR(VLOOKUP($B21,AC$2:$AK$5,MAX($L$6:$AJ$6)+2-AC$6,0)*AC$7,"")</f>
        <v/>
      </c>
      <c r="AD21" s="164" t="str">
        <f aca="false">IFERROR(VLOOKUP($B21,AD$2:$AK$5,MAX($L$6:$AJ$6)+2-AD$6,0)*AD$7,"")</f>
        <v/>
      </c>
      <c r="AE21" s="164" t="str">
        <f aca="false">IFERROR(VLOOKUP($B21,AE$2:$AK$5,MAX($L$6:$AJ$6)+2-AE$6,0)*AE$7,"")</f>
        <v/>
      </c>
      <c r="AF21" s="164" t="str">
        <f aca="false">IFERROR(VLOOKUP($B21,AF$2:$AK$5,MAX($L$6:$AJ$6)+2-AF$6,0)*AF$7,"")</f>
        <v/>
      </c>
      <c r="AG21" s="164" t="str">
        <f aca="false">IFERROR(VLOOKUP($B21,AG$2:$AK$5,MAX($L$6:$AJ$6)+2-AG$6,0)*AG$7,"")</f>
        <v/>
      </c>
      <c r="AH21" s="164" t="str">
        <f aca="false">IFERROR(VLOOKUP($B21,AH$2:$AK$5,MAX($L$6:$AJ$6)+2-AH$6,0)*AH$7,"")</f>
        <v/>
      </c>
      <c r="AI21" s="164" t="str">
        <f aca="false">IFERROR(VLOOKUP($B21,AI$2:$AK$5,MAX($L$6:$AJ$6)+2-AI$6,0)*AI$7,"")</f>
        <v/>
      </c>
      <c r="AJ21" s="164" t="str">
        <f aca="false">IFERROR(VLOOKUP($B21,AJ$2:$AK$5,MAX($L$6:$AJ$6)+2-AJ$6,0)*AJ$7,"")</f>
        <v/>
      </c>
    </row>
    <row r="22" customFormat="false" ht="16" hidden="false" customHeight="false" outlineLevel="0" collapsed="false">
      <c r="A22" s="159" t="n">
        <v>15</v>
      </c>
      <c r="B22" s="82" t="n">
        <v>145</v>
      </c>
      <c r="C22" s="87" t="n">
        <v>10009769803</v>
      </c>
      <c r="D22" s="93" t="s">
        <v>301</v>
      </c>
      <c r="E22" s="93" t="s">
        <v>302</v>
      </c>
      <c r="F22" s="93" t="s">
        <v>303</v>
      </c>
      <c r="G22" s="85" t="s">
        <v>112</v>
      </c>
      <c r="H22" s="160"/>
      <c r="I22" s="161" t="n">
        <f aca="false">J22*20+K22</f>
        <v>1</v>
      </c>
      <c r="J22" s="162"/>
      <c r="K22" s="163" t="n">
        <f aca="false">IFERROR(SUM(L22:AJ22),J22)</f>
        <v>1</v>
      </c>
      <c r="L22" s="164" t="n">
        <f aca="false">IFERROR(VLOOKUP($B22,L$2:$AK$5,MAX($L$6:$AJ$6)+2-L$6,0)*L$7,"")</f>
        <v>1</v>
      </c>
      <c r="M22" s="164" t="str">
        <f aca="false">IFERROR(VLOOKUP($B22,M$2:$AK$5,MAX($L$6:$AJ$6)+2-M$6,0)*M$7,"")</f>
        <v/>
      </c>
      <c r="N22" s="164" t="str">
        <f aca="false">IFERROR(VLOOKUP($B22,N$2:$AK$5,MAX($L$6:$AJ$6)+2-N$6,0)*N$7,"")</f>
        <v/>
      </c>
      <c r="O22" s="164" t="str">
        <f aca="false">IFERROR(VLOOKUP($B22,O$2:$AK$5,MAX($L$6:$AJ$6)+2-O$6,0)*O$7,"")</f>
        <v/>
      </c>
      <c r="P22" s="164" t="str">
        <f aca="false">IFERROR(VLOOKUP($B22,P$2:$AK$5,MAX($L$6:$AJ$6)+2-P$6,0)*P$7,"")</f>
        <v/>
      </c>
      <c r="Q22" s="164" t="str">
        <f aca="false">IFERROR(VLOOKUP($B22,Q$2:$AK$5,MAX($L$6:$AJ$6)+2-Q$6,0)*Q$7,"")</f>
        <v/>
      </c>
      <c r="R22" s="164" t="str">
        <f aca="false">IFERROR(VLOOKUP($B22,R$2:$AK$5,MAX($L$6:$AJ$6)+2-R$6,0)*R$7,"")</f>
        <v/>
      </c>
      <c r="S22" s="164" t="str">
        <f aca="false">IFERROR(VLOOKUP($B22,S$2:$AK$5,MAX($L$6:$AJ$6)+2-S$6,0)*S$7,"")</f>
        <v/>
      </c>
      <c r="T22" s="164" t="str">
        <f aca="false">IFERROR(VLOOKUP($B22,T$2:$AK$5,MAX($L$6:$AJ$6)+2-T$6,0)*T$7,"")</f>
        <v/>
      </c>
      <c r="U22" s="164" t="str">
        <f aca="false">IFERROR(VLOOKUP($B22,U$2:$AK$5,MAX($L$6:$AJ$6)+2-U$6,0)*U$7,"")</f>
        <v/>
      </c>
      <c r="V22" s="164" t="str">
        <f aca="false">IFERROR(VLOOKUP($B22,V$2:$AK$5,MAX($L$6:$AJ$6)+2-V$6,0)*V$7,"")</f>
        <v/>
      </c>
      <c r="W22" s="164" t="str">
        <f aca="false">IFERROR(VLOOKUP($B22,W$2:$AK$5,MAX($L$6:$AJ$6)+2-W$6,0)*W$7,"")</f>
        <v/>
      </c>
      <c r="X22" s="164" t="str">
        <f aca="false">IFERROR(VLOOKUP($B22,X$2:$AK$5,MAX($L$6:$AJ$6)+2-X$6,0)*X$7,"")</f>
        <v/>
      </c>
      <c r="Y22" s="164" t="str">
        <f aca="false">IFERROR(VLOOKUP($B22,Y$2:$AK$5,MAX($L$6:$AJ$6)+2-Y$6,0)*Y$7,"")</f>
        <v/>
      </c>
      <c r="Z22" s="164" t="str">
        <f aca="false">IFERROR(VLOOKUP($B22,Z$2:$AK$5,MAX($L$6:$AJ$6)+2-Z$6,0)*Z$7,"")</f>
        <v/>
      </c>
      <c r="AA22" s="164" t="str">
        <f aca="false">IFERROR(VLOOKUP($B22,AA$2:$AK$5,MAX($L$6:$AJ$6)+2-AA$6,0)*AA$7,"")</f>
        <v/>
      </c>
      <c r="AB22" s="164" t="str">
        <f aca="false">IFERROR(VLOOKUP($B22,AB$2:$AK$5,MAX($L$6:$AJ$6)+2-AB$6,0)*AB$7,"")</f>
        <v/>
      </c>
      <c r="AC22" s="164" t="str">
        <f aca="false">IFERROR(VLOOKUP($B22,AC$2:$AK$5,MAX($L$6:$AJ$6)+2-AC$6,0)*AC$7,"")</f>
        <v/>
      </c>
      <c r="AD22" s="164" t="str">
        <f aca="false">IFERROR(VLOOKUP($B22,AD$2:$AK$5,MAX($L$6:$AJ$6)+2-AD$6,0)*AD$7,"")</f>
        <v/>
      </c>
      <c r="AE22" s="164" t="str">
        <f aca="false">IFERROR(VLOOKUP($B22,AE$2:$AK$5,MAX($L$6:$AJ$6)+2-AE$6,0)*AE$7,"")</f>
        <v/>
      </c>
      <c r="AF22" s="164" t="str">
        <f aca="false">IFERROR(VLOOKUP($B22,AF$2:$AK$5,MAX($L$6:$AJ$6)+2-AF$6,0)*AF$7,"")</f>
        <v/>
      </c>
      <c r="AG22" s="164" t="str">
        <f aca="false">IFERROR(VLOOKUP($B22,AG$2:$AK$5,MAX($L$6:$AJ$6)+2-AG$6,0)*AG$7,"")</f>
        <v/>
      </c>
      <c r="AH22" s="164" t="str">
        <f aca="false">IFERROR(VLOOKUP($B22,AH$2:$AK$5,MAX($L$6:$AJ$6)+2-AH$6,0)*AH$7,"")</f>
        <v/>
      </c>
      <c r="AI22" s="164" t="str">
        <f aca="false">IFERROR(VLOOKUP($B22,AI$2:$AK$5,MAX($L$6:$AJ$6)+2-AI$6,0)*AI$7,"")</f>
        <v/>
      </c>
      <c r="AJ22" s="164" t="str">
        <f aca="false">IFERROR(VLOOKUP($B22,AJ$2:$AK$5,MAX($L$6:$AJ$6)+2-AJ$6,0)*AJ$7,"")</f>
        <v/>
      </c>
    </row>
    <row r="23" customFormat="false" ht="16" hidden="false" customHeight="false" outlineLevel="0" collapsed="false">
      <c r="A23" s="159" t="n">
        <v>16</v>
      </c>
      <c r="B23" s="82" t="n">
        <v>67</v>
      </c>
      <c r="C23" s="87" t="n">
        <v>10059238890</v>
      </c>
      <c r="D23" s="95" t="s">
        <v>318</v>
      </c>
      <c r="E23" s="93" t="s">
        <v>319</v>
      </c>
      <c r="F23" s="93" t="s">
        <v>358</v>
      </c>
      <c r="G23" s="85" t="s">
        <v>41</v>
      </c>
      <c r="H23" s="160"/>
      <c r="I23" s="161" t="n">
        <f aca="false">J23*20+K23</f>
        <v>1</v>
      </c>
      <c r="J23" s="162"/>
      <c r="K23" s="163" t="n">
        <f aca="false">IFERROR(SUM(L23:AJ23),J23)</f>
        <v>1</v>
      </c>
      <c r="L23" s="164" t="str">
        <f aca="false">IFERROR(VLOOKUP($B23,L$2:$AK$5,MAX($L$6:$AJ$6)+2-L$6,0)*L$7,"")</f>
        <v/>
      </c>
      <c r="M23" s="164" t="str">
        <f aca="false">IFERROR(VLOOKUP($B23,M$2:$AK$5,MAX($L$6:$AJ$6)+2-M$6,0)*M$7,"")</f>
        <v/>
      </c>
      <c r="N23" s="164" t="str">
        <f aca="false">IFERROR(VLOOKUP($B23,N$2:$AK$5,MAX($L$6:$AJ$6)+2-N$6,0)*N$7,"")</f>
        <v/>
      </c>
      <c r="O23" s="164" t="str">
        <f aca="false">IFERROR(VLOOKUP($B23,O$2:$AK$5,MAX($L$6:$AJ$6)+2-O$6,0)*O$7,"")</f>
        <v/>
      </c>
      <c r="P23" s="164" t="str">
        <f aca="false">IFERROR(VLOOKUP($B23,P$2:$AK$5,MAX($L$6:$AJ$6)+2-P$6,0)*P$7,"")</f>
        <v/>
      </c>
      <c r="Q23" s="164" t="n">
        <f aca="false">IFERROR(VLOOKUP($B23,Q$2:$AK$5,MAX($L$6:$AJ$6)+2-Q$6,0)*Q$7,"")</f>
        <v>1</v>
      </c>
      <c r="R23" s="164" t="str">
        <f aca="false">IFERROR(VLOOKUP($B23,R$2:$AK$5,MAX($L$6:$AJ$6)+2-R$6,0)*R$7,"")</f>
        <v/>
      </c>
      <c r="S23" s="164" t="str">
        <f aca="false">IFERROR(VLOOKUP($B23,S$2:$AK$5,MAX($L$6:$AJ$6)+2-S$6,0)*S$7,"")</f>
        <v/>
      </c>
      <c r="T23" s="164" t="str">
        <f aca="false">IFERROR(VLOOKUP($B23,T$2:$AK$5,MAX($L$6:$AJ$6)+2-T$6,0)*T$7,"")</f>
        <v/>
      </c>
      <c r="U23" s="164" t="str">
        <f aca="false">IFERROR(VLOOKUP($B23,U$2:$AK$5,MAX($L$6:$AJ$6)+2-U$6,0)*U$7,"")</f>
        <v/>
      </c>
      <c r="V23" s="164" t="str">
        <f aca="false">IFERROR(VLOOKUP($B23,V$2:$AK$5,MAX($L$6:$AJ$6)+2-V$6,0)*V$7,"")</f>
        <v/>
      </c>
      <c r="W23" s="164" t="str">
        <f aca="false">IFERROR(VLOOKUP($B23,W$2:$AK$5,MAX($L$6:$AJ$6)+2-W$6,0)*W$7,"")</f>
        <v/>
      </c>
      <c r="X23" s="164" t="str">
        <f aca="false">IFERROR(VLOOKUP($B23,X$2:$AK$5,MAX($L$6:$AJ$6)+2-X$6,0)*X$7,"")</f>
        <v/>
      </c>
      <c r="Y23" s="164" t="str">
        <f aca="false">IFERROR(VLOOKUP($B23,Y$2:$AK$5,MAX($L$6:$AJ$6)+2-Y$6,0)*Y$7,"")</f>
        <v/>
      </c>
      <c r="Z23" s="164" t="str">
        <f aca="false">IFERROR(VLOOKUP($B23,Z$2:$AK$5,MAX($L$6:$AJ$6)+2-Z$6,0)*Z$7,"")</f>
        <v/>
      </c>
      <c r="AA23" s="164" t="str">
        <f aca="false">IFERROR(VLOOKUP($B23,AA$2:$AK$5,MAX($L$6:$AJ$6)+2-AA$6,0)*AA$7,"")</f>
        <v/>
      </c>
      <c r="AB23" s="164" t="str">
        <f aca="false">IFERROR(VLOOKUP($B23,AB$2:$AK$5,MAX($L$6:$AJ$6)+2-AB$6,0)*AB$7,"")</f>
        <v/>
      </c>
      <c r="AC23" s="164" t="str">
        <f aca="false">IFERROR(VLOOKUP($B23,AC$2:$AK$5,MAX($L$6:$AJ$6)+2-AC$6,0)*AC$7,"")</f>
        <v/>
      </c>
      <c r="AD23" s="164" t="str">
        <f aca="false">IFERROR(VLOOKUP($B23,AD$2:$AK$5,MAX($L$6:$AJ$6)+2-AD$6,0)*AD$7,"")</f>
        <v/>
      </c>
      <c r="AE23" s="164" t="str">
        <f aca="false">IFERROR(VLOOKUP($B23,AE$2:$AK$5,MAX($L$6:$AJ$6)+2-AE$6,0)*AE$7,"")</f>
        <v/>
      </c>
      <c r="AF23" s="164" t="str">
        <f aca="false">IFERROR(VLOOKUP($B23,AF$2:$AK$5,MAX($L$6:$AJ$6)+2-AF$6,0)*AF$7,"")</f>
        <v/>
      </c>
      <c r="AG23" s="164" t="str">
        <f aca="false">IFERROR(VLOOKUP($B23,AG$2:$AK$5,MAX($L$6:$AJ$6)+2-AG$6,0)*AG$7,"")</f>
        <v/>
      </c>
      <c r="AH23" s="164" t="str">
        <f aca="false">IFERROR(VLOOKUP($B23,AH$2:$AK$5,MAX($L$6:$AJ$6)+2-AH$6,0)*AH$7,"")</f>
        <v/>
      </c>
      <c r="AI23" s="164" t="str">
        <f aca="false">IFERROR(VLOOKUP($B23,AI$2:$AK$5,MAX($L$6:$AJ$6)+2-AI$6,0)*AI$7,"")</f>
        <v/>
      </c>
      <c r="AJ23" s="164" t="str">
        <f aca="false">IFERROR(VLOOKUP($B23,AJ$2:$AK$5,MAX($L$6:$AJ$6)+2-AJ$6,0)*AJ$7,"")</f>
        <v/>
      </c>
    </row>
    <row r="24" customFormat="false" ht="16" hidden="false" customHeight="false" outlineLevel="0" collapsed="false">
      <c r="A24" s="159" t="n">
        <v>17</v>
      </c>
      <c r="B24" s="86" t="n">
        <v>136</v>
      </c>
      <c r="C24" s="87" t="n">
        <v>10007636106</v>
      </c>
      <c r="D24" s="85" t="s">
        <v>315</v>
      </c>
      <c r="E24" s="85" t="s">
        <v>316</v>
      </c>
      <c r="F24" s="85" t="s">
        <v>317</v>
      </c>
      <c r="G24" s="85" t="s">
        <v>98</v>
      </c>
      <c r="H24" s="160"/>
      <c r="I24" s="161" t="n">
        <f aca="false">J24*20+K24</f>
        <v>0</v>
      </c>
      <c r="J24" s="162"/>
      <c r="K24" s="163" t="n">
        <f aca="false">IFERROR(SUM(L24:AJ24),J24)</f>
        <v>0</v>
      </c>
      <c r="L24" s="164" t="str">
        <f aca="false">IFERROR(VLOOKUP($B24,L$2:$AK$5,MAX($L$6:$AJ$6)+2-L$6,0)*L$7,"")</f>
        <v/>
      </c>
      <c r="M24" s="164" t="str">
        <f aca="false">IFERROR(VLOOKUP($B24,M$2:$AK$5,MAX($L$6:$AJ$6)+2-M$6,0)*M$7,"")</f>
        <v/>
      </c>
      <c r="N24" s="164" t="str">
        <f aca="false">IFERROR(VLOOKUP($B24,N$2:$AK$5,MAX($L$6:$AJ$6)+2-N$6,0)*N$7,"")</f>
        <v/>
      </c>
      <c r="O24" s="164" t="str">
        <f aca="false">IFERROR(VLOOKUP($B24,O$2:$AK$5,MAX($L$6:$AJ$6)+2-O$6,0)*O$7,"")</f>
        <v/>
      </c>
      <c r="P24" s="164" t="str">
        <f aca="false">IFERROR(VLOOKUP($B24,P$2:$AK$5,MAX($L$6:$AJ$6)+2-P$6,0)*P$7,"")</f>
        <v/>
      </c>
      <c r="Q24" s="164" t="str">
        <f aca="false">IFERROR(VLOOKUP($B24,Q$2:$AK$5,MAX($L$6:$AJ$6)+2-Q$6,0)*Q$7,"")</f>
        <v/>
      </c>
      <c r="R24" s="164" t="str">
        <f aca="false">IFERROR(VLOOKUP($B24,R$2:$AK$5,MAX($L$6:$AJ$6)+2-R$6,0)*R$7,"")</f>
        <v/>
      </c>
      <c r="S24" s="164" t="str">
        <f aca="false">IFERROR(VLOOKUP($B24,S$2:$AK$5,MAX($L$6:$AJ$6)+2-S$6,0)*S$7,"")</f>
        <v/>
      </c>
      <c r="T24" s="164" t="str">
        <f aca="false">IFERROR(VLOOKUP($B24,T$2:$AK$5,MAX($L$6:$AJ$6)+2-T$6,0)*T$7,"")</f>
        <v/>
      </c>
      <c r="U24" s="164" t="str">
        <f aca="false">IFERROR(VLOOKUP($B24,U$2:$AK$5,MAX($L$6:$AJ$6)+2-U$6,0)*U$7,"")</f>
        <v/>
      </c>
      <c r="V24" s="164" t="str">
        <f aca="false">IFERROR(VLOOKUP($B24,V$2:$AK$5,MAX($L$6:$AJ$6)+2-V$6,0)*V$7,"")</f>
        <v/>
      </c>
      <c r="W24" s="164" t="str">
        <f aca="false">IFERROR(VLOOKUP($B24,W$2:$AK$5,MAX($L$6:$AJ$6)+2-W$6,0)*W$7,"")</f>
        <v/>
      </c>
      <c r="X24" s="164" t="str">
        <f aca="false">IFERROR(VLOOKUP($B24,X$2:$AK$5,MAX($L$6:$AJ$6)+2-X$6,0)*X$7,"")</f>
        <v/>
      </c>
      <c r="Y24" s="164" t="str">
        <f aca="false">IFERROR(VLOOKUP($B24,Y$2:$AK$5,MAX($L$6:$AJ$6)+2-Y$6,0)*Y$7,"")</f>
        <v/>
      </c>
      <c r="Z24" s="164" t="str">
        <f aca="false">IFERROR(VLOOKUP($B24,Z$2:$AK$5,MAX($L$6:$AJ$6)+2-Z$6,0)*Z$7,"")</f>
        <v/>
      </c>
      <c r="AA24" s="164" t="str">
        <f aca="false">IFERROR(VLOOKUP($B24,AA$2:$AK$5,MAX($L$6:$AJ$6)+2-AA$6,0)*AA$7,"")</f>
        <v/>
      </c>
      <c r="AB24" s="164" t="str">
        <f aca="false">IFERROR(VLOOKUP($B24,AB$2:$AK$5,MAX($L$6:$AJ$6)+2-AB$6,0)*AB$7,"")</f>
        <v/>
      </c>
      <c r="AC24" s="164" t="str">
        <f aca="false">IFERROR(VLOOKUP($B24,AC$2:$AK$5,MAX($L$6:$AJ$6)+2-AC$6,0)*AC$7,"")</f>
        <v/>
      </c>
      <c r="AD24" s="164" t="str">
        <f aca="false">IFERROR(VLOOKUP($B24,AD$2:$AK$5,MAX($L$6:$AJ$6)+2-AD$6,0)*AD$7,"")</f>
        <v/>
      </c>
      <c r="AE24" s="164" t="str">
        <f aca="false">IFERROR(VLOOKUP($B24,AE$2:$AK$5,MAX($L$6:$AJ$6)+2-AE$6,0)*AE$7,"")</f>
        <v/>
      </c>
      <c r="AF24" s="164" t="str">
        <f aca="false">IFERROR(VLOOKUP($B24,AF$2:$AK$5,MAX($L$6:$AJ$6)+2-AF$6,0)*AF$7,"")</f>
        <v/>
      </c>
      <c r="AG24" s="164" t="str">
        <f aca="false">IFERROR(VLOOKUP($B24,AG$2:$AK$5,MAX($L$6:$AJ$6)+2-AG$6,0)*AG$7,"")</f>
        <v/>
      </c>
      <c r="AH24" s="164" t="str">
        <f aca="false">IFERROR(VLOOKUP($B24,AH$2:$AK$5,MAX($L$6:$AJ$6)+2-AH$6,0)*AH$7,"")</f>
        <v/>
      </c>
      <c r="AI24" s="164" t="str">
        <f aca="false">IFERROR(VLOOKUP($B24,AI$2:$AK$5,MAX($L$6:$AJ$6)+2-AI$6,0)*AI$7,"")</f>
        <v/>
      </c>
      <c r="AJ24" s="164" t="str">
        <f aca="false">IFERROR(VLOOKUP($B24,AJ$2:$AK$5,MAX($L$6:$AJ$6)+2-AJ$6,0)*AJ$7,"")</f>
        <v/>
      </c>
    </row>
    <row r="25" customFormat="false" ht="16" hidden="false" customHeight="false" outlineLevel="0" collapsed="false">
      <c r="A25" s="159" t="n">
        <v>18</v>
      </c>
      <c r="B25" s="86" t="n">
        <v>144</v>
      </c>
      <c r="C25" s="87" t="n">
        <v>10047309409</v>
      </c>
      <c r="D25" s="85" t="s">
        <v>312</v>
      </c>
      <c r="E25" s="85" t="s">
        <v>313</v>
      </c>
      <c r="F25" s="85" t="s">
        <v>314</v>
      </c>
      <c r="G25" s="85" t="s">
        <v>41</v>
      </c>
      <c r="H25" s="160"/>
      <c r="I25" s="161" t="n">
        <f aca="false">J25*20+K25</f>
        <v>0</v>
      </c>
      <c r="J25" s="162"/>
      <c r="K25" s="163" t="n">
        <f aca="false">IFERROR(SUM(L25:AJ25),J25)</f>
        <v>0</v>
      </c>
      <c r="L25" s="164" t="str">
        <f aca="false">IFERROR(VLOOKUP($B25,L$2:$AK$5,MAX($L$6:$AJ$6)+2-L$6,0)*L$7,"")</f>
        <v/>
      </c>
      <c r="M25" s="164" t="str">
        <f aca="false">IFERROR(VLOOKUP($B25,M$2:$AK$5,MAX($L$6:$AJ$6)+2-M$6,0)*M$7,"")</f>
        <v/>
      </c>
      <c r="N25" s="164" t="str">
        <f aca="false">IFERROR(VLOOKUP($B25,N$2:$AK$5,MAX($L$6:$AJ$6)+2-N$6,0)*N$7,"")</f>
        <v/>
      </c>
      <c r="O25" s="164" t="str">
        <f aca="false">IFERROR(VLOOKUP($B25,O$2:$AK$5,MAX($L$6:$AJ$6)+2-O$6,0)*O$7,"")</f>
        <v/>
      </c>
      <c r="P25" s="164" t="str">
        <f aca="false">IFERROR(VLOOKUP($B25,P$2:$AK$5,MAX($L$6:$AJ$6)+2-P$6,0)*P$7,"")</f>
        <v/>
      </c>
      <c r="Q25" s="164" t="str">
        <f aca="false">IFERROR(VLOOKUP($B25,Q$2:$AK$5,MAX($L$6:$AJ$6)+2-Q$6,0)*Q$7,"")</f>
        <v/>
      </c>
      <c r="R25" s="164" t="str">
        <f aca="false">IFERROR(VLOOKUP($B25,R$2:$AK$5,MAX($L$6:$AJ$6)+2-R$6,0)*R$7,"")</f>
        <v/>
      </c>
      <c r="S25" s="164" t="str">
        <f aca="false">IFERROR(VLOOKUP($B25,S$2:$AK$5,MAX($L$6:$AJ$6)+2-S$6,0)*S$7,"")</f>
        <v/>
      </c>
      <c r="T25" s="164" t="str">
        <f aca="false">IFERROR(VLOOKUP($B25,T$2:$AK$5,MAX($L$6:$AJ$6)+2-T$6,0)*T$7,"")</f>
        <v/>
      </c>
      <c r="U25" s="164" t="str">
        <f aca="false">IFERROR(VLOOKUP($B25,U$2:$AK$5,MAX($L$6:$AJ$6)+2-U$6,0)*U$7,"")</f>
        <v/>
      </c>
      <c r="V25" s="164" t="str">
        <f aca="false">IFERROR(VLOOKUP($B25,V$2:$AK$5,MAX($L$6:$AJ$6)+2-V$6,0)*V$7,"")</f>
        <v/>
      </c>
      <c r="W25" s="164" t="str">
        <f aca="false">IFERROR(VLOOKUP($B25,W$2:$AK$5,MAX($L$6:$AJ$6)+2-W$6,0)*W$7,"")</f>
        <v/>
      </c>
      <c r="X25" s="164" t="str">
        <f aca="false">IFERROR(VLOOKUP($B25,X$2:$AK$5,MAX($L$6:$AJ$6)+2-X$6,0)*X$7,"")</f>
        <v/>
      </c>
      <c r="Y25" s="164" t="str">
        <f aca="false">IFERROR(VLOOKUP($B25,Y$2:$AK$5,MAX($L$6:$AJ$6)+2-Y$6,0)*Y$7,"")</f>
        <v/>
      </c>
      <c r="Z25" s="164" t="str">
        <f aca="false">IFERROR(VLOOKUP($B25,Z$2:$AK$5,MAX($L$6:$AJ$6)+2-Z$6,0)*Z$7,"")</f>
        <v/>
      </c>
      <c r="AA25" s="164" t="str">
        <f aca="false">IFERROR(VLOOKUP($B25,AA$2:$AK$5,MAX($L$6:$AJ$6)+2-AA$6,0)*AA$7,"")</f>
        <v/>
      </c>
      <c r="AB25" s="164" t="str">
        <f aca="false">IFERROR(VLOOKUP($B25,AB$2:$AK$5,MAX($L$6:$AJ$6)+2-AB$6,0)*AB$7,"")</f>
        <v/>
      </c>
      <c r="AC25" s="164" t="str">
        <f aca="false">IFERROR(VLOOKUP($B25,AC$2:$AK$5,MAX($L$6:$AJ$6)+2-AC$6,0)*AC$7,"")</f>
        <v/>
      </c>
      <c r="AD25" s="164" t="str">
        <f aca="false">IFERROR(VLOOKUP($B25,AD$2:$AK$5,MAX($L$6:$AJ$6)+2-AD$6,0)*AD$7,"")</f>
        <v/>
      </c>
      <c r="AE25" s="164" t="str">
        <f aca="false">IFERROR(VLOOKUP($B25,AE$2:$AK$5,MAX($L$6:$AJ$6)+2-AE$6,0)*AE$7,"")</f>
        <v/>
      </c>
      <c r="AF25" s="164" t="str">
        <f aca="false">IFERROR(VLOOKUP($B25,AF$2:$AK$5,MAX($L$6:$AJ$6)+2-AF$6,0)*AF$7,"")</f>
        <v/>
      </c>
      <c r="AG25" s="164" t="str">
        <f aca="false">IFERROR(VLOOKUP($B25,AG$2:$AK$5,MAX($L$6:$AJ$6)+2-AG$6,0)*AG$7,"")</f>
        <v/>
      </c>
      <c r="AH25" s="164" t="str">
        <f aca="false">IFERROR(VLOOKUP($B25,AH$2:$AK$5,MAX($L$6:$AJ$6)+2-AH$6,0)*AH$7,"")</f>
        <v/>
      </c>
      <c r="AI25" s="164" t="str">
        <f aca="false">IFERROR(VLOOKUP($B25,AI$2:$AK$5,MAX($L$6:$AJ$6)+2-AI$6,0)*AI$7,"")</f>
        <v/>
      </c>
      <c r="AJ25" s="164" t="str">
        <f aca="false">IFERROR(VLOOKUP($B25,AJ$2:$AK$5,MAX($L$6:$AJ$6)+2-AJ$6,0)*AJ$7,"")</f>
        <v/>
      </c>
    </row>
    <row r="26" customFormat="false" ht="16" hidden="false" customHeight="false" outlineLevel="0" collapsed="false">
      <c r="A26" s="159" t="n">
        <v>19</v>
      </c>
      <c r="B26" s="82" t="n">
        <v>157</v>
      </c>
      <c r="C26" s="83" t="n">
        <v>10006187873</v>
      </c>
      <c r="D26" s="84" t="s">
        <v>325</v>
      </c>
      <c r="E26" s="84" t="s">
        <v>326</v>
      </c>
      <c r="F26" s="84" t="s">
        <v>327</v>
      </c>
      <c r="G26" s="85" t="s">
        <v>41</v>
      </c>
      <c r="H26" s="160"/>
      <c r="I26" s="161" t="n">
        <f aca="false">J26*20+K26</f>
        <v>0</v>
      </c>
      <c r="J26" s="162"/>
      <c r="K26" s="163" t="n">
        <f aca="false">IFERROR(SUM(L26:AJ26),J26)</f>
        <v>0</v>
      </c>
      <c r="L26" s="164" t="str">
        <f aca="false">IFERROR(VLOOKUP($B26,L$2:$AK$5,MAX($L$6:$AJ$6)+2-L$6,0)*L$7,"")</f>
        <v/>
      </c>
      <c r="M26" s="164" t="str">
        <f aca="false">IFERROR(VLOOKUP($B26,M$2:$AK$5,MAX($L$6:$AJ$6)+2-M$6,0)*M$7,"")</f>
        <v/>
      </c>
      <c r="N26" s="164" t="str">
        <f aca="false">IFERROR(VLOOKUP($B26,N$2:$AK$5,MAX($L$6:$AJ$6)+2-N$6,0)*N$7,"")</f>
        <v/>
      </c>
      <c r="O26" s="164" t="str">
        <f aca="false">IFERROR(VLOOKUP($B26,O$2:$AK$5,MAX($L$6:$AJ$6)+2-O$6,0)*O$7,"")</f>
        <v/>
      </c>
      <c r="P26" s="164" t="str">
        <f aca="false">IFERROR(VLOOKUP($B26,P$2:$AK$5,MAX($L$6:$AJ$6)+2-P$6,0)*P$7,"")</f>
        <v/>
      </c>
      <c r="Q26" s="164" t="str">
        <f aca="false">IFERROR(VLOOKUP($B26,Q$2:$AK$5,MAX($L$6:$AJ$6)+2-Q$6,0)*Q$7,"")</f>
        <v/>
      </c>
      <c r="R26" s="164" t="str">
        <f aca="false">IFERROR(VLOOKUP($B26,R$2:$AK$5,MAX($L$6:$AJ$6)+2-R$6,0)*R$7,"")</f>
        <v/>
      </c>
      <c r="S26" s="164" t="str">
        <f aca="false">IFERROR(VLOOKUP($B26,S$2:$AK$5,MAX($L$6:$AJ$6)+2-S$6,0)*S$7,"")</f>
        <v/>
      </c>
      <c r="T26" s="164" t="str">
        <f aca="false">IFERROR(VLOOKUP($B26,T$2:$AK$5,MAX($L$6:$AJ$6)+2-T$6,0)*T$7,"")</f>
        <v/>
      </c>
      <c r="U26" s="164" t="str">
        <f aca="false">IFERROR(VLOOKUP($B26,U$2:$AK$5,MAX($L$6:$AJ$6)+2-U$6,0)*U$7,"")</f>
        <v/>
      </c>
      <c r="V26" s="164" t="str">
        <f aca="false">IFERROR(VLOOKUP($B26,V$2:$AK$5,MAX($L$6:$AJ$6)+2-V$6,0)*V$7,"")</f>
        <v/>
      </c>
      <c r="W26" s="164" t="str">
        <f aca="false">IFERROR(VLOOKUP($B26,W$2:$AK$5,MAX($L$6:$AJ$6)+2-W$6,0)*W$7,"")</f>
        <v/>
      </c>
      <c r="X26" s="164" t="str">
        <f aca="false">IFERROR(VLOOKUP($B26,X$2:$AK$5,MAX($L$6:$AJ$6)+2-X$6,0)*X$7,"")</f>
        <v/>
      </c>
      <c r="Y26" s="164" t="str">
        <f aca="false">IFERROR(VLOOKUP($B26,Y$2:$AK$5,MAX($L$6:$AJ$6)+2-Y$6,0)*Y$7,"")</f>
        <v/>
      </c>
      <c r="Z26" s="164" t="str">
        <f aca="false">IFERROR(VLOOKUP($B26,Z$2:$AK$5,MAX($L$6:$AJ$6)+2-Z$6,0)*Z$7,"")</f>
        <v/>
      </c>
      <c r="AA26" s="164" t="str">
        <f aca="false">IFERROR(VLOOKUP($B26,AA$2:$AK$5,MAX($L$6:$AJ$6)+2-AA$6,0)*AA$7,"")</f>
        <v/>
      </c>
      <c r="AB26" s="164" t="str">
        <f aca="false">IFERROR(VLOOKUP($B26,AB$2:$AK$5,MAX($L$6:$AJ$6)+2-AB$6,0)*AB$7,"")</f>
        <v/>
      </c>
      <c r="AC26" s="164" t="str">
        <f aca="false">IFERROR(VLOOKUP($B26,AC$2:$AK$5,MAX($L$6:$AJ$6)+2-AC$6,0)*AC$7,"")</f>
        <v/>
      </c>
      <c r="AD26" s="164" t="str">
        <f aca="false">IFERROR(VLOOKUP($B26,AD$2:$AK$5,MAX($L$6:$AJ$6)+2-AD$6,0)*AD$7,"")</f>
        <v/>
      </c>
      <c r="AE26" s="164" t="str">
        <f aca="false">IFERROR(VLOOKUP($B26,AE$2:$AK$5,MAX($L$6:$AJ$6)+2-AE$6,0)*AE$7,"")</f>
        <v/>
      </c>
      <c r="AF26" s="164" t="str">
        <f aca="false">IFERROR(VLOOKUP($B26,AF$2:$AK$5,MAX($L$6:$AJ$6)+2-AF$6,0)*AF$7,"")</f>
        <v/>
      </c>
      <c r="AG26" s="164" t="str">
        <f aca="false">IFERROR(VLOOKUP($B26,AG$2:$AK$5,MAX($L$6:$AJ$6)+2-AG$6,0)*AG$7,"")</f>
        <v/>
      </c>
      <c r="AH26" s="164" t="str">
        <f aca="false">IFERROR(VLOOKUP($B26,AH$2:$AK$5,MAX($L$6:$AJ$6)+2-AH$6,0)*AH$7,"")</f>
        <v/>
      </c>
      <c r="AI26" s="164" t="str">
        <f aca="false">IFERROR(VLOOKUP($B26,AI$2:$AK$5,MAX($L$6:$AJ$6)+2-AI$6,0)*AI$7,"")</f>
        <v/>
      </c>
      <c r="AJ26" s="164" t="str">
        <f aca="false">IFERROR(VLOOKUP($B26,AJ$2:$AK$5,MAX($L$6:$AJ$6)+2-AJ$6,0)*AJ$7,"")</f>
        <v/>
      </c>
    </row>
    <row r="27" customFormat="false" ht="16" hidden="false" customHeight="false" outlineLevel="0" collapsed="false">
      <c r="A27" s="159" t="n">
        <v>20</v>
      </c>
      <c r="B27" s="82" t="n">
        <v>93</v>
      </c>
      <c r="C27" s="83" t="n">
        <v>10047373366</v>
      </c>
      <c r="D27" s="91" t="s">
        <v>336</v>
      </c>
      <c r="E27" s="91" t="s">
        <v>39</v>
      </c>
      <c r="F27" s="84" t="s">
        <v>87</v>
      </c>
      <c r="G27" s="85" t="s">
        <v>41</v>
      </c>
      <c r="H27" s="160"/>
      <c r="I27" s="161" t="n">
        <f aca="false">J27*20+K27</f>
        <v>-20</v>
      </c>
      <c r="J27" s="162" t="n">
        <v>-1</v>
      </c>
      <c r="K27" s="163" t="n">
        <f aca="false">IFERROR(SUM(L27:AJ27),J27)</f>
        <v>0</v>
      </c>
      <c r="L27" s="164" t="str">
        <f aca="false">IFERROR(VLOOKUP($B27,L$2:$AK$5,MAX($L$6:$AJ$6)+2-L$6,0)*L$7,"")</f>
        <v/>
      </c>
      <c r="M27" s="164" t="str">
        <f aca="false">IFERROR(VLOOKUP($B27,M$2:$AK$5,MAX($L$6:$AJ$6)+2-M$6,0)*M$7,"")</f>
        <v/>
      </c>
      <c r="N27" s="164" t="str">
        <f aca="false">IFERROR(VLOOKUP($B27,N$2:$AK$5,MAX($L$6:$AJ$6)+2-N$6,0)*N$7,"")</f>
        <v/>
      </c>
      <c r="O27" s="164" t="str">
        <f aca="false">IFERROR(VLOOKUP($B27,O$2:$AK$5,MAX($L$6:$AJ$6)+2-O$6,0)*O$7,"")</f>
        <v/>
      </c>
      <c r="P27" s="164" t="str">
        <f aca="false">IFERROR(VLOOKUP($B27,P$2:$AK$5,MAX($L$6:$AJ$6)+2-P$6,0)*P$7,"")</f>
        <v/>
      </c>
      <c r="Q27" s="164" t="str">
        <f aca="false">IFERROR(VLOOKUP($B27,Q$2:$AK$5,MAX($L$6:$AJ$6)+2-Q$6,0)*Q$7,"")</f>
        <v/>
      </c>
      <c r="R27" s="164" t="str">
        <f aca="false">IFERROR(VLOOKUP($B27,R$2:$AK$5,MAX($L$6:$AJ$6)+2-R$6,0)*R$7,"")</f>
        <v/>
      </c>
      <c r="S27" s="164" t="str">
        <f aca="false">IFERROR(VLOOKUP($B27,S$2:$AK$5,MAX($L$6:$AJ$6)+2-S$6,0)*S$7,"")</f>
        <v/>
      </c>
      <c r="T27" s="164" t="str">
        <f aca="false">IFERROR(VLOOKUP($B27,T$2:$AK$5,MAX($L$6:$AJ$6)+2-T$6,0)*T$7,"")</f>
        <v/>
      </c>
      <c r="U27" s="164" t="str">
        <f aca="false">IFERROR(VLOOKUP($B27,U$2:$AK$5,MAX($L$6:$AJ$6)+2-U$6,0)*U$7,"")</f>
        <v/>
      </c>
      <c r="V27" s="164" t="str">
        <f aca="false">IFERROR(VLOOKUP($B27,V$2:$AK$5,MAX($L$6:$AJ$6)+2-V$6,0)*V$7,"")</f>
        <v/>
      </c>
      <c r="W27" s="164" t="str">
        <f aca="false">IFERROR(VLOOKUP($B27,W$2:$AK$5,MAX($L$6:$AJ$6)+2-W$6,0)*W$7,"")</f>
        <v/>
      </c>
      <c r="X27" s="164" t="str">
        <f aca="false">IFERROR(VLOOKUP($B27,X$2:$AK$5,MAX($L$6:$AJ$6)+2-X$6,0)*X$7,"")</f>
        <v/>
      </c>
      <c r="Y27" s="164" t="str">
        <f aca="false">IFERROR(VLOOKUP($B27,Y$2:$AK$5,MAX($L$6:$AJ$6)+2-Y$6,0)*Y$7,"")</f>
        <v/>
      </c>
      <c r="Z27" s="164" t="str">
        <f aca="false">IFERROR(VLOOKUP($B27,Z$2:$AK$5,MAX($L$6:$AJ$6)+2-Z$6,0)*Z$7,"")</f>
        <v/>
      </c>
      <c r="AA27" s="164" t="str">
        <f aca="false">IFERROR(VLOOKUP($B27,AA$2:$AK$5,MAX($L$6:$AJ$6)+2-AA$6,0)*AA$7,"")</f>
        <v/>
      </c>
      <c r="AB27" s="164" t="str">
        <f aca="false">IFERROR(VLOOKUP($B27,AB$2:$AK$5,MAX($L$6:$AJ$6)+2-AB$6,0)*AB$7,"")</f>
        <v/>
      </c>
      <c r="AC27" s="164" t="str">
        <f aca="false">IFERROR(VLOOKUP($B27,AC$2:$AK$5,MAX($L$6:$AJ$6)+2-AC$6,0)*AC$7,"")</f>
        <v/>
      </c>
      <c r="AD27" s="164" t="str">
        <f aca="false">IFERROR(VLOOKUP($B27,AD$2:$AK$5,MAX($L$6:$AJ$6)+2-AD$6,0)*AD$7,"")</f>
        <v/>
      </c>
      <c r="AE27" s="164" t="str">
        <f aca="false">IFERROR(VLOOKUP($B27,AE$2:$AK$5,MAX($L$6:$AJ$6)+2-AE$6,0)*AE$7,"")</f>
        <v/>
      </c>
      <c r="AF27" s="164" t="str">
        <f aca="false">IFERROR(VLOOKUP($B27,AF$2:$AK$5,MAX($L$6:$AJ$6)+2-AF$6,0)*AF$7,"")</f>
        <v/>
      </c>
      <c r="AG27" s="164" t="str">
        <f aca="false">IFERROR(VLOOKUP($B27,AG$2:$AK$5,MAX($L$6:$AJ$6)+2-AG$6,0)*AG$7,"")</f>
        <v/>
      </c>
      <c r="AH27" s="164" t="str">
        <f aca="false">IFERROR(VLOOKUP($B27,AH$2:$AK$5,MAX($L$6:$AJ$6)+2-AH$6,0)*AH$7,"")</f>
        <v/>
      </c>
      <c r="AI27" s="164" t="str">
        <f aca="false">IFERROR(VLOOKUP($B27,AI$2:$AK$5,MAX($L$6:$AJ$6)+2-AI$6,0)*AI$7,"")</f>
        <v/>
      </c>
      <c r="AJ27" s="164" t="str">
        <f aca="false">IFERROR(VLOOKUP($B27,AJ$2:$AK$5,MAX($L$6:$AJ$6)+2-AJ$6,0)*AJ$7,"")</f>
        <v/>
      </c>
    </row>
    <row r="28" s="106" customFormat="true" ht="16" hidden="false" customHeight="false" outlineLevel="0" collapsed="false">
      <c r="A28" s="159" t="n">
        <v>21</v>
      </c>
      <c r="B28" s="82" t="n">
        <v>81</v>
      </c>
      <c r="C28" s="87" t="n">
        <v>10048201203</v>
      </c>
      <c r="D28" s="85" t="s">
        <v>359</v>
      </c>
      <c r="E28" s="85" t="s">
        <v>360</v>
      </c>
      <c r="F28" s="93" t="s">
        <v>358</v>
      </c>
      <c r="G28" s="85" t="s">
        <v>41</v>
      </c>
      <c r="H28" s="326"/>
      <c r="I28" s="161" t="n">
        <v>-1001</v>
      </c>
      <c r="J28" s="162"/>
      <c r="K28" s="163" t="n">
        <f aca="false">IFERROR(SUM(L28:AJ28),J28)</f>
        <v>0</v>
      </c>
      <c r="L28" s="164" t="str">
        <f aca="false">IFERROR(VLOOKUP($B28,L$2:$AK$5,MAX($L$6:$AJ$6)+2-L$6,0)*L$7,"")</f>
        <v/>
      </c>
      <c r="M28" s="164" t="str">
        <f aca="false">IFERROR(VLOOKUP($B28,M$2:$AK$5,MAX($L$6:$AJ$6)+2-M$6,0)*M$7,"")</f>
        <v/>
      </c>
      <c r="N28" s="164" t="str">
        <f aca="false">IFERROR(VLOOKUP($B28,N$2:$AK$5,MAX($L$6:$AJ$6)+2-N$6,0)*N$7,"")</f>
        <v/>
      </c>
      <c r="O28" s="164" t="str">
        <f aca="false">IFERROR(VLOOKUP($B28,O$2:$AK$5,MAX($L$6:$AJ$6)+2-O$6,0)*O$7,"")</f>
        <v/>
      </c>
      <c r="P28" s="164" t="str">
        <f aca="false">IFERROR(VLOOKUP($B28,P$2:$AK$5,MAX($L$6:$AJ$6)+2-P$6,0)*P$7,"")</f>
        <v/>
      </c>
      <c r="Q28" s="164" t="str">
        <f aca="false">IFERROR(VLOOKUP($B28,Q$2:$AK$5,MAX($L$6:$AJ$6)+2-Q$6,0)*Q$7,"")</f>
        <v/>
      </c>
      <c r="R28" s="164" t="str">
        <f aca="false">IFERROR(VLOOKUP($B28,R$2:$AK$5,MAX($L$6:$AJ$6)+2-R$6,0)*R$7,"")</f>
        <v/>
      </c>
      <c r="S28" s="164" t="str">
        <f aca="false">IFERROR(VLOOKUP($B28,S$2:$AK$5,MAX($L$6:$AJ$6)+2-S$6,0)*S$7,"")</f>
        <v/>
      </c>
      <c r="T28" s="164" t="str">
        <f aca="false">IFERROR(VLOOKUP($B28,T$2:$AK$5,MAX($L$6:$AJ$6)+2-T$6,0)*T$7,"")</f>
        <v/>
      </c>
      <c r="U28" s="164" t="str">
        <f aca="false">IFERROR(VLOOKUP($B28,U$2:$AK$5,MAX($L$6:$AJ$6)+2-U$6,0)*U$7,"")</f>
        <v/>
      </c>
      <c r="V28" s="164" t="str">
        <f aca="false">IFERROR(VLOOKUP($B28,V$2:$AK$5,MAX($L$6:$AJ$6)+2-V$6,0)*V$7,"")</f>
        <v/>
      </c>
      <c r="W28" s="164" t="str">
        <f aca="false">IFERROR(VLOOKUP($B28,W$2:$AK$5,MAX($L$6:$AJ$6)+2-W$6,0)*W$7,"")</f>
        <v/>
      </c>
      <c r="X28" s="164" t="str">
        <f aca="false">IFERROR(VLOOKUP($B28,X$2:$AK$5,MAX($L$6:$AJ$6)+2-X$6,0)*X$7,"")</f>
        <v/>
      </c>
      <c r="Y28" s="164" t="str">
        <f aca="false">IFERROR(VLOOKUP($B28,Y$2:$AK$5,MAX($L$6:$AJ$6)+2-Y$6,0)*Y$7,"")</f>
        <v/>
      </c>
      <c r="Z28" s="164" t="str">
        <f aca="false">IFERROR(VLOOKUP($B28,Z$2:$AK$5,MAX($L$6:$AJ$6)+2-Z$6,0)*Z$7,"")</f>
        <v/>
      </c>
      <c r="AA28" s="164" t="str">
        <f aca="false">IFERROR(VLOOKUP($B28,AA$2:$AK$5,MAX($L$6:$AJ$6)+2-AA$6,0)*AA$7,"")</f>
        <v/>
      </c>
      <c r="AB28" s="164" t="str">
        <f aca="false">IFERROR(VLOOKUP($B28,AB$2:$AK$5,MAX($L$6:$AJ$6)+2-AB$6,0)*AB$7,"")</f>
        <v/>
      </c>
      <c r="AC28" s="164" t="str">
        <f aca="false">IFERROR(VLOOKUP($B28,AC$2:$AK$5,MAX($L$6:$AJ$6)+2-AC$6,0)*AC$7,"")</f>
        <v/>
      </c>
      <c r="AD28" s="164" t="str">
        <f aca="false">IFERROR(VLOOKUP($B28,AD$2:$AK$5,MAX($L$6:$AJ$6)+2-AD$6,0)*AD$7,"")</f>
        <v/>
      </c>
      <c r="AE28" s="164" t="str">
        <f aca="false">IFERROR(VLOOKUP($B28,AE$2:$AK$5,MAX($L$6:$AJ$6)+2-AE$6,0)*AE$7,"")</f>
        <v/>
      </c>
      <c r="AF28" s="164" t="str">
        <f aca="false">IFERROR(VLOOKUP($B28,AF$2:$AK$5,MAX($L$6:$AJ$6)+2-AF$6,0)*AF$7,"")</f>
        <v/>
      </c>
      <c r="AG28" s="164" t="str">
        <f aca="false">IFERROR(VLOOKUP($B28,AG$2:$AK$5,MAX($L$6:$AJ$6)+2-AG$6,0)*AG$7,"")</f>
        <v/>
      </c>
      <c r="AH28" s="164" t="str">
        <f aca="false">IFERROR(VLOOKUP($B28,AH$2:$AK$5,MAX($L$6:$AJ$6)+2-AH$6,0)*AH$7,"")</f>
        <v/>
      </c>
      <c r="AI28" s="164" t="str">
        <f aca="false">IFERROR(VLOOKUP($B28,AI$2:$AK$5,MAX($L$6:$AJ$6)+2-AI$6,0)*AI$7,"")</f>
        <v/>
      </c>
      <c r="AJ28" s="164" t="str">
        <f aca="false">IFERROR(VLOOKUP($B28,AJ$2:$AK$5,MAX($L$6:$AJ$6)+2-AJ$6,0)*AJ$7,"")</f>
        <v/>
      </c>
    </row>
    <row r="29" s="106" customFormat="true" ht="16" hidden="false" customHeight="false" outlineLevel="0" collapsed="false">
      <c r="A29" s="165"/>
      <c r="B29" s="142"/>
      <c r="C29" s="166"/>
      <c r="D29" s="167"/>
      <c r="E29" s="167"/>
      <c r="F29" s="167"/>
      <c r="G29" s="168"/>
      <c r="H29" s="142"/>
      <c r="I29" s="169"/>
      <c r="J29" s="170"/>
      <c r="K29" s="142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</row>
    <row r="30" s="106" customFormat="true" ht="16" hidden="false" customHeight="false" outlineLevel="0" collapsed="false">
      <c r="A30" s="165"/>
      <c r="B30" s="142"/>
      <c r="C30" s="166"/>
      <c r="D30" s="167"/>
      <c r="E30" s="167"/>
      <c r="F30" s="167"/>
      <c r="G30" s="168"/>
      <c r="H30" s="142"/>
      <c r="I30" s="169"/>
      <c r="J30" s="170"/>
      <c r="K30" s="142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</row>
  </sheetData>
  <autoFilter ref="A7:S7"/>
  <mergeCells count="3">
    <mergeCell ref="A1:I1"/>
    <mergeCell ref="A3:I3"/>
    <mergeCell ref="A5:F5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L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RowHeight="16" zeroHeight="false" outlineLevelRow="0" outlineLevelCol="0"/>
  <cols>
    <col collapsed="false" customWidth="true" hidden="false" outlineLevel="0" max="1" min="1" style="0" width="5.33"/>
    <col collapsed="false" customWidth="true" hidden="false" outlineLevel="0" max="2" min="2" style="0" width="5.67"/>
    <col collapsed="false" customWidth="true" hidden="false" outlineLevel="0" max="3" min="3" style="0" width="8.5"/>
    <col collapsed="false" customWidth="true" hidden="false" outlineLevel="0" max="4" min="4" style="0" width="11.67"/>
    <col collapsed="false" customWidth="true" hidden="false" outlineLevel="0" max="5" min="5" style="0" width="8.5"/>
    <col collapsed="false" customWidth="true" hidden="false" outlineLevel="0" max="6" min="6" style="0" width="21"/>
    <col collapsed="false" customWidth="true" hidden="false" outlineLevel="0" max="7" min="7" style="0" width="5"/>
    <col collapsed="false" customWidth="true" hidden="true" outlineLevel="0" max="8" min="8" style="0" width="10.5"/>
    <col collapsed="false" customWidth="true" hidden="false" outlineLevel="0" max="9" min="9" style="0" width="10.61"/>
    <col collapsed="false" customWidth="true" hidden="true" outlineLevel="0" max="14" min="10" style="0" width="10.5"/>
    <col collapsed="false" customWidth="true" hidden="true" outlineLevel="0" max="59" min="15" style="0" width="5.67"/>
    <col collapsed="false" customWidth="true" hidden="true" outlineLevel="0" max="62" min="60" style="0" width="10.5"/>
    <col collapsed="false" customWidth="true" hidden="true" outlineLevel="0" max="64" min="63" style="0" width="7.33"/>
    <col collapsed="false" customWidth="true" hidden="true" outlineLevel="0" max="84" min="65" style="0" width="5"/>
    <col collapsed="false" customWidth="true" hidden="true" outlineLevel="0" max="91" min="85" style="0" width="10.5"/>
    <col collapsed="false" customWidth="true" hidden="false" outlineLevel="0" max="1025" min="92" style="0" width="10.61"/>
  </cols>
  <sheetData>
    <row r="1" customFormat="false" ht="31" hidden="false" customHeight="false" outlineLevel="0" collapsed="false">
      <c r="A1" s="2" t="s">
        <v>1</v>
      </c>
      <c r="B1" s="2"/>
      <c r="C1" s="2"/>
      <c r="D1" s="2"/>
      <c r="E1" s="2"/>
      <c r="F1" s="2"/>
      <c r="G1" s="2"/>
      <c r="H1" s="2"/>
      <c r="I1" s="2"/>
    </row>
    <row r="2" customFormat="false" ht="24" hidden="false" customHeight="false" outlineLevel="0" collapsed="false">
      <c r="H2" s="7"/>
      <c r="BM2" s="8" t="n">
        <v>194</v>
      </c>
      <c r="BN2" s="8" t="n">
        <v>191</v>
      </c>
      <c r="BO2" s="8" t="n">
        <v>191</v>
      </c>
      <c r="BP2" s="8" t="n">
        <v>191</v>
      </c>
      <c r="BQ2" s="8" t="n">
        <v>193</v>
      </c>
      <c r="BR2" s="8" t="n">
        <v>191</v>
      </c>
      <c r="BS2" s="8" t="n">
        <v>190</v>
      </c>
      <c r="BT2" s="8" t="n">
        <v>199</v>
      </c>
      <c r="BU2" s="8" t="n">
        <v>191</v>
      </c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0" t="n">
        <v>5</v>
      </c>
      <c r="CH2" s="9"/>
      <c r="CI2" s="9"/>
    </row>
    <row r="3" customFormat="false" ht="26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BM3" s="8" t="n">
        <v>198</v>
      </c>
      <c r="BN3" s="8" t="n">
        <v>200</v>
      </c>
      <c r="BO3" s="8" t="n">
        <v>190</v>
      </c>
      <c r="BP3" s="8" t="n">
        <v>190</v>
      </c>
      <c r="BQ3" s="8" t="n">
        <v>191</v>
      </c>
      <c r="BR3" s="8" t="n">
        <v>190</v>
      </c>
      <c r="BS3" s="8" t="n">
        <v>191</v>
      </c>
      <c r="BT3" s="8" t="n">
        <v>191</v>
      </c>
      <c r="BU3" s="8" t="n">
        <v>200</v>
      </c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0" t="n">
        <v>3</v>
      </c>
      <c r="CH3" s="9"/>
      <c r="CI3" s="9"/>
    </row>
    <row r="4" customFormat="false" ht="24" hidden="false" customHeight="false" outlineLevel="0" collapsed="false">
      <c r="C4" s="10"/>
      <c r="D4" s="10"/>
      <c r="E4" s="10"/>
      <c r="F4" s="10"/>
      <c r="G4" s="10"/>
      <c r="H4" s="10"/>
      <c r="BM4" s="8" t="n">
        <v>190</v>
      </c>
      <c r="BN4" s="8" t="n">
        <v>189</v>
      </c>
      <c r="BO4" s="8" t="n">
        <v>188</v>
      </c>
      <c r="BP4" s="8" t="n">
        <v>200</v>
      </c>
      <c r="BQ4" s="8" t="n">
        <v>190</v>
      </c>
      <c r="BR4" s="8" t="n">
        <v>189</v>
      </c>
      <c r="BS4" s="8" t="n">
        <v>200</v>
      </c>
      <c r="BT4" s="8" t="n">
        <v>189</v>
      </c>
      <c r="BU4" s="8" t="n">
        <v>193</v>
      </c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0" t="n">
        <v>2</v>
      </c>
      <c r="CH4" s="9"/>
      <c r="CI4" s="9"/>
    </row>
    <row r="5" customFormat="false" ht="16" hidden="false" customHeight="false" outlineLevel="0" collapsed="false">
      <c r="A5" s="11" t="s">
        <v>5</v>
      </c>
      <c r="B5" s="12"/>
      <c r="E5" s="13"/>
      <c r="F5" s="13"/>
      <c r="I5" s="14"/>
      <c r="J5" s="15" t="s">
        <v>6</v>
      </c>
      <c r="K5" s="15"/>
      <c r="L5" s="15" t="s">
        <v>6</v>
      </c>
      <c r="M5" s="15"/>
      <c r="N5" s="15"/>
      <c r="O5" s="16" t="s">
        <v>7</v>
      </c>
      <c r="P5" s="16" t="s">
        <v>7</v>
      </c>
      <c r="Q5" s="16" t="s">
        <v>7</v>
      </c>
      <c r="R5" s="16" t="n">
        <v>193</v>
      </c>
      <c r="S5" s="16" t="n">
        <v>189</v>
      </c>
      <c r="T5" s="16" t="n">
        <v>190</v>
      </c>
      <c r="U5" s="16" t="n">
        <v>190</v>
      </c>
      <c r="V5" s="16" t="n">
        <v>191</v>
      </c>
      <c r="W5" s="16" t="n">
        <v>190</v>
      </c>
      <c r="X5" s="16" t="n">
        <v>191</v>
      </c>
      <c r="Y5" s="16" t="n">
        <v>190</v>
      </c>
      <c r="Z5" s="16" t="n">
        <v>191</v>
      </c>
      <c r="AA5" s="16" t="n">
        <v>190</v>
      </c>
      <c r="AB5" s="16" t="n">
        <v>191</v>
      </c>
      <c r="AC5" s="16" t="n">
        <v>190</v>
      </c>
      <c r="AD5" s="16" t="n">
        <v>191</v>
      </c>
      <c r="AE5" s="16" t="n">
        <v>190</v>
      </c>
      <c r="AF5" s="16" t="n">
        <v>191</v>
      </c>
      <c r="AG5" s="16" t="n">
        <v>190</v>
      </c>
      <c r="AH5" s="16" t="n">
        <v>191</v>
      </c>
      <c r="AI5" s="16" t="n">
        <v>190</v>
      </c>
      <c r="AJ5" s="16" t="n">
        <v>191</v>
      </c>
      <c r="AK5" s="16" t="n">
        <v>190</v>
      </c>
      <c r="AL5" s="16" t="n">
        <v>190</v>
      </c>
      <c r="AM5" s="16" t="n">
        <v>190</v>
      </c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9"/>
      <c r="BI5" s="17"/>
      <c r="BK5" s="15" t="s">
        <v>8</v>
      </c>
      <c r="BL5" s="15"/>
      <c r="BM5" s="8" t="n">
        <v>193</v>
      </c>
      <c r="BN5" s="8" t="n">
        <v>190</v>
      </c>
      <c r="BO5" s="8" t="n">
        <v>197</v>
      </c>
      <c r="BP5" s="8" t="n">
        <v>189</v>
      </c>
      <c r="BQ5" s="8" t="n">
        <v>199</v>
      </c>
      <c r="BR5" s="8" t="n">
        <v>188</v>
      </c>
      <c r="BS5" s="8" t="n">
        <v>199</v>
      </c>
      <c r="BT5" s="8" t="n">
        <v>200</v>
      </c>
      <c r="BU5" s="8" t="n">
        <v>190</v>
      </c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0" t="n">
        <v>1</v>
      </c>
      <c r="CH5" s="9"/>
      <c r="CI5" s="9"/>
    </row>
    <row r="6" customFormat="false" ht="16" hidden="false" customHeight="true" outlineLevel="0" collapsed="false">
      <c r="A6" s="18"/>
      <c r="B6" s="18"/>
      <c r="C6" s="18"/>
      <c r="D6" s="18"/>
      <c r="E6" s="18"/>
      <c r="F6" s="18"/>
      <c r="G6" s="18"/>
      <c r="H6" s="19" t="s">
        <v>9</v>
      </c>
      <c r="I6" s="20" t="s">
        <v>10</v>
      </c>
      <c r="J6" s="21" t="s">
        <v>11</v>
      </c>
      <c r="K6" s="21"/>
      <c r="L6" s="22" t="s">
        <v>12</v>
      </c>
      <c r="M6" s="23"/>
      <c r="N6" s="24"/>
      <c r="O6" s="24" t="n">
        <v>1</v>
      </c>
      <c r="P6" s="24" t="n">
        <v>2</v>
      </c>
      <c r="Q6" s="24" t="n">
        <v>3</v>
      </c>
      <c r="R6" s="24" t="n">
        <v>4</v>
      </c>
      <c r="S6" s="24" t="n">
        <v>5</v>
      </c>
      <c r="T6" s="24" t="n">
        <v>6</v>
      </c>
      <c r="U6" s="24" t="n">
        <v>7</v>
      </c>
      <c r="V6" s="24" t="n">
        <v>8</v>
      </c>
      <c r="W6" s="24" t="n">
        <v>9</v>
      </c>
      <c r="X6" s="24" t="n">
        <v>10</v>
      </c>
      <c r="Y6" s="24" t="n">
        <v>11</v>
      </c>
      <c r="Z6" s="24" t="n">
        <v>12</v>
      </c>
      <c r="AA6" s="24" t="n">
        <v>13</v>
      </c>
      <c r="AB6" s="24" t="n">
        <v>14</v>
      </c>
      <c r="AC6" s="24" t="n">
        <v>15</v>
      </c>
      <c r="AD6" s="24" t="n">
        <v>16</v>
      </c>
      <c r="AE6" s="24" t="n">
        <v>17</v>
      </c>
      <c r="AF6" s="24" t="n">
        <v>18</v>
      </c>
      <c r="AG6" s="24" t="n">
        <v>19</v>
      </c>
      <c r="AH6" s="24" t="n">
        <v>20</v>
      </c>
      <c r="AI6" s="24" t="n">
        <v>21</v>
      </c>
      <c r="AJ6" s="24" t="n">
        <v>22</v>
      </c>
      <c r="AK6" s="24" t="n">
        <v>23</v>
      </c>
      <c r="AL6" s="24" t="n">
        <v>24</v>
      </c>
      <c r="AM6" s="24" t="n">
        <v>25</v>
      </c>
      <c r="AN6" s="24" t="n">
        <v>26</v>
      </c>
      <c r="AO6" s="24" t="n">
        <v>27</v>
      </c>
      <c r="AP6" s="25" t="n">
        <v>28</v>
      </c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1" t="s">
        <v>13</v>
      </c>
      <c r="BJ6" s="21"/>
      <c r="BK6" s="26" t="s">
        <v>14</v>
      </c>
      <c r="BL6" s="26"/>
      <c r="BM6" s="27" t="n">
        <v>1</v>
      </c>
      <c r="BN6" s="27" t="n">
        <v>2</v>
      </c>
      <c r="BO6" s="27" t="n">
        <v>3</v>
      </c>
      <c r="BP6" s="27" t="n">
        <v>4</v>
      </c>
      <c r="BQ6" s="27" t="n">
        <v>5</v>
      </c>
      <c r="BR6" s="27" t="n">
        <v>6</v>
      </c>
      <c r="BS6" s="27" t="n">
        <v>7</v>
      </c>
      <c r="BT6" s="27" t="n">
        <v>8</v>
      </c>
      <c r="BU6" s="27" t="n">
        <v>9</v>
      </c>
      <c r="BV6" s="27" t="n">
        <v>10</v>
      </c>
      <c r="BW6" s="27" t="n">
        <v>11</v>
      </c>
      <c r="BX6" s="27" t="n">
        <v>12</v>
      </c>
      <c r="BY6" s="27" t="n">
        <v>13</v>
      </c>
      <c r="BZ6" s="27" t="n">
        <v>14</v>
      </c>
      <c r="CA6" s="27" t="n">
        <v>15</v>
      </c>
      <c r="CB6" s="27" t="n">
        <v>16</v>
      </c>
      <c r="CC6" s="27" t="n">
        <v>17</v>
      </c>
      <c r="CD6" s="27" t="n">
        <v>18</v>
      </c>
      <c r="CE6" s="27" t="n">
        <v>19</v>
      </c>
      <c r="CF6" s="27" t="n">
        <v>20</v>
      </c>
      <c r="CH6" s="9"/>
      <c r="CI6" s="28" t="s">
        <v>15</v>
      </c>
      <c r="CJ6" s="28"/>
      <c r="CK6" s="29" t="s">
        <v>16</v>
      </c>
      <c r="CL6" s="29"/>
    </row>
    <row r="7" customFormat="false" ht="43" hidden="false" customHeight="false" outlineLevel="0" collapsed="false">
      <c r="A7" s="30" t="s">
        <v>17</v>
      </c>
      <c r="B7" s="31" t="s">
        <v>18</v>
      </c>
      <c r="C7" s="31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2" t="s">
        <v>24</v>
      </c>
      <c r="I7" s="31" t="s">
        <v>25</v>
      </c>
      <c r="J7" s="33" t="s">
        <v>17</v>
      </c>
      <c r="K7" s="34" t="s">
        <v>26</v>
      </c>
      <c r="L7" s="35" t="s">
        <v>17</v>
      </c>
      <c r="M7" s="36" t="s">
        <v>27</v>
      </c>
      <c r="N7" s="35" t="s">
        <v>28</v>
      </c>
      <c r="O7" s="35" t="n">
        <v>1</v>
      </c>
      <c r="P7" s="35" t="n">
        <v>2</v>
      </c>
      <c r="Q7" s="35" t="n">
        <v>3</v>
      </c>
      <c r="R7" s="35" t="n">
        <v>4</v>
      </c>
      <c r="S7" s="35" t="n">
        <v>5</v>
      </c>
      <c r="T7" s="35" t="n">
        <v>6</v>
      </c>
      <c r="U7" s="35" t="n">
        <v>7</v>
      </c>
      <c r="V7" s="35" t="n">
        <v>8</v>
      </c>
      <c r="W7" s="35" t="n">
        <v>9</v>
      </c>
      <c r="X7" s="35" t="n">
        <v>10</v>
      </c>
      <c r="Y7" s="35" t="n">
        <v>11</v>
      </c>
      <c r="Z7" s="35" t="n">
        <v>12</v>
      </c>
      <c r="AA7" s="35" t="n">
        <v>13</v>
      </c>
      <c r="AB7" s="35" t="n">
        <v>14</v>
      </c>
      <c r="AC7" s="35" t="n">
        <v>15</v>
      </c>
      <c r="AD7" s="35" t="n">
        <v>16</v>
      </c>
      <c r="AE7" s="35" t="n">
        <v>17</v>
      </c>
      <c r="AF7" s="35" t="n">
        <v>18</v>
      </c>
      <c r="AG7" s="35" t="n">
        <v>19</v>
      </c>
      <c r="AH7" s="35" t="n">
        <v>20</v>
      </c>
      <c r="AI7" s="35" t="n">
        <v>21</v>
      </c>
      <c r="AJ7" s="35" t="n">
        <v>22</v>
      </c>
      <c r="AK7" s="35" t="n">
        <v>23</v>
      </c>
      <c r="AL7" s="35" t="n">
        <v>24</v>
      </c>
      <c r="AM7" s="35" t="n">
        <v>25</v>
      </c>
      <c r="AN7" s="35" t="n">
        <v>26</v>
      </c>
      <c r="AO7" s="35" t="n">
        <v>27</v>
      </c>
      <c r="AP7" s="35" t="n">
        <v>28</v>
      </c>
      <c r="AQ7" s="35" t="n">
        <v>29</v>
      </c>
      <c r="AR7" s="35" t="n">
        <v>30</v>
      </c>
      <c r="AS7" s="35" t="n">
        <v>31</v>
      </c>
      <c r="AT7" s="35" t="n">
        <v>32</v>
      </c>
      <c r="AU7" s="35" t="n">
        <v>33</v>
      </c>
      <c r="AV7" s="35" t="n">
        <v>34</v>
      </c>
      <c r="AW7" s="35" t="n">
        <v>35</v>
      </c>
      <c r="AX7" s="35" t="n">
        <v>36</v>
      </c>
      <c r="AY7" s="35" t="n">
        <v>37</v>
      </c>
      <c r="AZ7" s="35" t="n">
        <v>38</v>
      </c>
      <c r="BA7" s="35" t="n">
        <v>39</v>
      </c>
      <c r="BB7" s="35" t="n">
        <v>40</v>
      </c>
      <c r="BC7" s="35" t="n">
        <v>41</v>
      </c>
      <c r="BD7" s="35" t="n">
        <v>42</v>
      </c>
      <c r="BE7" s="35" t="n">
        <v>43</v>
      </c>
      <c r="BF7" s="35" t="n">
        <v>44</v>
      </c>
      <c r="BG7" s="35" t="n">
        <v>45</v>
      </c>
      <c r="BH7" s="35" t="s">
        <v>26</v>
      </c>
      <c r="BI7" s="37" t="s">
        <v>17</v>
      </c>
      <c r="BJ7" s="34" t="s">
        <v>26</v>
      </c>
      <c r="BK7" s="38" t="s">
        <v>29</v>
      </c>
      <c r="BL7" s="35" t="s">
        <v>26</v>
      </c>
      <c r="BM7" s="39" t="n">
        <v>1</v>
      </c>
      <c r="BN7" s="39" t="n">
        <v>1</v>
      </c>
      <c r="BO7" s="39" t="n">
        <v>1</v>
      </c>
      <c r="BP7" s="39" t="n">
        <v>1</v>
      </c>
      <c r="BQ7" s="39" t="n">
        <v>1</v>
      </c>
      <c r="BR7" s="39" t="n">
        <v>1</v>
      </c>
      <c r="BS7" s="39" t="n">
        <v>1</v>
      </c>
      <c r="BT7" s="39" t="n">
        <v>1</v>
      </c>
      <c r="BU7" s="39" t="n">
        <v>1</v>
      </c>
      <c r="BV7" s="39" t="n">
        <v>1</v>
      </c>
      <c r="BW7" s="39" t="n">
        <v>1</v>
      </c>
      <c r="BX7" s="39" t="n">
        <v>1</v>
      </c>
      <c r="BY7" s="39" t="n">
        <v>1</v>
      </c>
      <c r="BZ7" s="39" t="n">
        <v>1</v>
      </c>
      <c r="CA7" s="39" t="n">
        <v>1</v>
      </c>
      <c r="CB7" s="39" t="n">
        <v>1</v>
      </c>
      <c r="CC7" s="39" t="n">
        <v>1</v>
      </c>
      <c r="CD7" s="39" t="n">
        <v>1</v>
      </c>
      <c r="CE7" s="39" t="n">
        <v>1</v>
      </c>
      <c r="CF7" s="39" t="n">
        <v>2</v>
      </c>
      <c r="CG7" s="40"/>
      <c r="CH7" s="40"/>
      <c r="CI7" s="41" t="s">
        <v>30</v>
      </c>
      <c r="CJ7" s="41" t="s">
        <v>31</v>
      </c>
      <c r="CK7" s="41" t="s">
        <v>30</v>
      </c>
      <c r="CL7" s="41" t="s">
        <v>31</v>
      </c>
    </row>
    <row r="8" customFormat="false" ht="16" hidden="false" customHeight="false" outlineLevel="0" collapsed="false">
      <c r="A8" s="42" t="n">
        <v>1</v>
      </c>
      <c r="B8" s="43" t="n">
        <v>191</v>
      </c>
      <c r="C8" s="44" t="n">
        <v>10036324258</v>
      </c>
      <c r="D8" s="45" t="s">
        <v>32</v>
      </c>
      <c r="E8" s="46" t="s">
        <v>33</v>
      </c>
      <c r="F8" s="45" t="s">
        <v>34</v>
      </c>
      <c r="G8" s="47" t="s">
        <v>35</v>
      </c>
      <c r="H8" s="48"/>
      <c r="I8" s="49" t="n">
        <f aca="false">IFERROR(K8+BH8+BJ8+BL8,-1000)</f>
        <v>172</v>
      </c>
      <c r="J8" s="50" t="n">
        <f aca="false">VLOOKUP(B8,CI:CJ,2,0)</f>
        <v>1</v>
      </c>
      <c r="K8" s="50" t="n">
        <f aca="false">IF(ISNUMBER(J8),IF(J8&lt;21,40-(J8-1)*2,1),J8)</f>
        <v>40</v>
      </c>
      <c r="L8" s="51" t="n">
        <v>2</v>
      </c>
      <c r="M8" s="51" t="n">
        <f aca="false">VLOOKUP(B8,CK:CL,2,0)</f>
        <v>2</v>
      </c>
      <c r="N8" s="51" t="n">
        <f aca="false">SUM(O8:BG8)</f>
        <v>8</v>
      </c>
      <c r="O8" s="52" t="str">
        <f aca="false">IF(O$5=$B8,1,"")</f>
        <v/>
      </c>
      <c r="P8" s="52" t="str">
        <f aca="false">IF(P$5=$B8,1,"")</f>
        <v/>
      </c>
      <c r="Q8" s="52" t="str">
        <f aca="false">IF(Q$5=$B8,1,"")</f>
        <v/>
      </c>
      <c r="R8" s="52" t="str">
        <f aca="false">IF(R$5=$B8,1,"")</f>
        <v/>
      </c>
      <c r="S8" s="52" t="str">
        <f aca="false">IF(S$5=$B8,1,"")</f>
        <v/>
      </c>
      <c r="T8" s="52" t="str">
        <f aca="false">IF(T$5=$B8,1,"")</f>
        <v/>
      </c>
      <c r="U8" s="52" t="str">
        <f aca="false">IF(U$5=$B8,1,"")</f>
        <v/>
      </c>
      <c r="V8" s="52" t="n">
        <f aca="false">IF(V$5=$B8,1,"")</f>
        <v>1</v>
      </c>
      <c r="W8" s="52" t="str">
        <f aca="false">IF(W$5=$B8,1,"")</f>
        <v/>
      </c>
      <c r="X8" s="52" t="n">
        <f aca="false">IF(X$5=$B8,1,"")</f>
        <v>1</v>
      </c>
      <c r="Y8" s="52" t="str">
        <f aca="false">IF(Y$5=$B8,1,"")</f>
        <v/>
      </c>
      <c r="Z8" s="52" t="n">
        <f aca="false">IF(Z$5=$B8,1,"")</f>
        <v>1</v>
      </c>
      <c r="AA8" s="52" t="str">
        <f aca="false">IF(AA$5=$B8,1,"")</f>
        <v/>
      </c>
      <c r="AB8" s="52" t="n">
        <f aca="false">IF(AB$5=$B8,1,"")</f>
        <v>1</v>
      </c>
      <c r="AC8" s="52" t="str">
        <f aca="false">IF(AC$5=$B8,1,"")</f>
        <v/>
      </c>
      <c r="AD8" s="52" t="n">
        <f aca="false">IF(AD$5=$B8,1,"")</f>
        <v>1</v>
      </c>
      <c r="AE8" s="52" t="str">
        <f aca="false">IF(AE$5=$B8,1,"")</f>
        <v/>
      </c>
      <c r="AF8" s="52" t="n">
        <f aca="false">IF(AF$5=$B8,1,"")</f>
        <v>1</v>
      </c>
      <c r="AG8" s="52" t="str">
        <f aca="false">IF(AG$5=$B8,1,"")</f>
        <v/>
      </c>
      <c r="AH8" s="52" t="n">
        <f aca="false">IF(AH$5=$B8,1,"")</f>
        <v>1</v>
      </c>
      <c r="AI8" s="52" t="str">
        <f aca="false">IF(AI$5=$B8,1,"")</f>
        <v/>
      </c>
      <c r="AJ8" s="52" t="n">
        <f aca="false">IF(AJ$5=$B8,1,"")</f>
        <v>1</v>
      </c>
      <c r="AK8" s="52" t="str">
        <f aca="false">IF(AK$5=$B8,1,"")</f>
        <v/>
      </c>
      <c r="AL8" s="52" t="str">
        <f aca="false">IF(AL$5=$B8,1,"")</f>
        <v/>
      </c>
      <c r="AM8" s="52" t="str">
        <f aca="false">IF(AM$5=$B8,1,"")</f>
        <v/>
      </c>
      <c r="AN8" s="52" t="str">
        <f aca="false">IF(AN$5=$B8,1,"")</f>
        <v/>
      </c>
      <c r="AO8" s="52" t="str">
        <f aca="false">IF(AO$5=$B8,1,"")</f>
        <v/>
      </c>
      <c r="AP8" s="52" t="str">
        <f aca="false">IF(AP$5=$B8,1,"")</f>
        <v/>
      </c>
      <c r="AQ8" s="52" t="str">
        <f aca="false">IF(AQ$5=$B8,1,"")</f>
        <v/>
      </c>
      <c r="AR8" s="52" t="str">
        <f aca="false">IF(AR$5=$B8,1,"")</f>
        <v/>
      </c>
      <c r="AS8" s="52" t="str">
        <f aca="false">IF(AS$5=$B8,1,"")</f>
        <v/>
      </c>
      <c r="AT8" s="52" t="str">
        <f aca="false">IF(AT$5=$B8,1,"")</f>
        <v/>
      </c>
      <c r="AU8" s="52" t="str">
        <f aca="false">IF(AU$5=$B8,1,"")</f>
        <v/>
      </c>
      <c r="AV8" s="52" t="str">
        <f aca="false">IF(AV$5=$B8,1,"")</f>
        <v/>
      </c>
      <c r="AW8" s="52" t="str">
        <f aca="false">IF(AW$5=$B8,1,"")</f>
        <v/>
      </c>
      <c r="AX8" s="52" t="str">
        <f aca="false">IF(AX$5=$B8,1,"")</f>
        <v/>
      </c>
      <c r="AY8" s="52" t="str">
        <f aca="false">IF(AY$5=$B8,1,"")</f>
        <v/>
      </c>
      <c r="AZ8" s="52" t="str">
        <f aca="false">IF(AZ$5=$B8,1,"")</f>
        <v/>
      </c>
      <c r="BA8" s="52" t="str">
        <f aca="false">IF(BA$5=$B8,1,"")</f>
        <v/>
      </c>
      <c r="BB8" s="52" t="str">
        <f aca="false">IF(BB$5=$B8,1,"")</f>
        <v/>
      </c>
      <c r="BC8" s="52" t="str">
        <f aca="false">IF(BC$5=$B8,1,"")</f>
        <v/>
      </c>
      <c r="BD8" s="52" t="str">
        <f aca="false">IF(BD$5=$B8,1,"")</f>
        <v/>
      </c>
      <c r="BE8" s="52" t="str">
        <f aca="false">IF(BE$5=$B8,1,"")</f>
        <v/>
      </c>
      <c r="BF8" s="52" t="str">
        <f aca="false">IF(BF$5=$B8,1,"")</f>
        <v/>
      </c>
      <c r="BG8" s="52" t="str">
        <f aca="false">IF(BG$5=$B8,1,"")</f>
        <v/>
      </c>
      <c r="BH8" s="51" t="n">
        <f aca="false">IF(ISNUMBER(L8),IF(L8&lt;21,40-(L8-1)*2,1),L8)</f>
        <v>38</v>
      </c>
      <c r="BI8" s="53" t="n">
        <v>1</v>
      </c>
      <c r="BJ8" s="53" t="n">
        <f aca="false">IF(ISNUMBER(BI8),IF(BI8&gt;20,1,40-(BI8-1)*2),BI8)</f>
        <v>40</v>
      </c>
      <c r="BK8" s="54" t="n">
        <v>1</v>
      </c>
      <c r="BL8" s="55" t="n">
        <f aca="false">IFERROR(SUM(BM8:CF8)+BK8*20,BK8)</f>
        <v>54</v>
      </c>
      <c r="BM8" s="56" t="str">
        <f aca="false">IFERROR(VLOOKUP($B8,BM$2:$CG$5,MAX($BM$6:$CF$6)+2-BM$6,0)*BM$7,"")</f>
        <v/>
      </c>
      <c r="BN8" s="56" t="n">
        <f aca="false">IFERROR(VLOOKUP($B8,BN$2:$CG$5,MAX($BM$6:$CF$6)+2-BN$6,0)*BN$7,"")</f>
        <v>5</v>
      </c>
      <c r="BO8" s="56" t="n">
        <f aca="false">IFERROR(VLOOKUP($B8,BO$2:$CG$5,MAX($BM$6:$CF$6)+2-BO$6,0)*BO$7,"")</f>
        <v>5</v>
      </c>
      <c r="BP8" s="56" t="n">
        <f aca="false">IFERROR(VLOOKUP($B8,BP$2:$CG$5,MAX($BM$6:$CF$6)+2-BP$6,0)*BP$7,"")</f>
        <v>5</v>
      </c>
      <c r="BQ8" s="56" t="n">
        <f aca="false">IFERROR(VLOOKUP($B8,BQ$2:$CG$5,MAX($BM$6:$CF$6)+2-BQ$6,0)*BQ$7,"")</f>
        <v>3</v>
      </c>
      <c r="BR8" s="56" t="n">
        <f aca="false">IFERROR(VLOOKUP($B8,BR$2:$CG$5,MAX($BM$6:$CF$6)+2-BR$6,0)*BR$7,"")</f>
        <v>5</v>
      </c>
      <c r="BS8" s="56" t="n">
        <f aca="false">IFERROR(VLOOKUP($B8,BS$2:$CG$5,MAX($BM$6:$CF$6)+2-BS$6,0)*BS$7,"")</f>
        <v>3</v>
      </c>
      <c r="BT8" s="56" t="n">
        <f aca="false">IFERROR(VLOOKUP($B8,BT$2:$CG$5,MAX($BM$6:$CF$6)+2-BT$6,0)*BT$7,"")</f>
        <v>3</v>
      </c>
      <c r="BU8" s="56" t="n">
        <f aca="false">IFERROR(VLOOKUP($B8,BU$2:$CG$5,MAX($BM$6:$CF$6)+2-BU$6,0)*BU$7,"")</f>
        <v>5</v>
      </c>
      <c r="BV8" s="56" t="str">
        <f aca="false">IFERROR(VLOOKUP($B8,BV$2:$CG$5,MAX($BM$6:$CF$6)+2-BV$6,0)*BV$7,"")</f>
        <v/>
      </c>
      <c r="BW8" s="56" t="str">
        <f aca="false">IFERROR(VLOOKUP($B8,BW$2:$CG$5,MAX($BM$6:$CF$6)+2-BW$6,0)*BW$7,"")</f>
        <v/>
      </c>
      <c r="BX8" s="56" t="str">
        <f aca="false">IFERROR(VLOOKUP($B8,BX$2:$CG$5,MAX($BM$6:$CF$6)+2-BX$6,0)*BX$7,"")</f>
        <v/>
      </c>
      <c r="BY8" s="56" t="str">
        <f aca="false">IFERROR(VLOOKUP($B8,BY$2:$CG$5,MAX($BM$6:$CF$6)+2-BY$6,0)*BY$7,"")</f>
        <v/>
      </c>
      <c r="BZ8" s="56" t="str">
        <f aca="false">IFERROR(VLOOKUP($B8,BZ$2:$CG$5,MAX($BM$6:$CF$6)+2-BZ$6,0)*BZ$7,"")</f>
        <v/>
      </c>
      <c r="CA8" s="56" t="str">
        <f aca="false">IFERROR(VLOOKUP($B8,CA$2:$CG$5,MAX($BM$6:$CF$6)+2-CA$6,0)*CA$7,"")</f>
        <v/>
      </c>
      <c r="CB8" s="56" t="str">
        <f aca="false">IFERROR(VLOOKUP($B8,CB$2:$CG$5,MAX($BM$6:$CF$6)+2-CB$6,0)*CB$7,"")</f>
        <v/>
      </c>
      <c r="CC8" s="56" t="str">
        <f aca="false">IFERROR(VLOOKUP($B8,CC$2:$CG$5,MAX($BM$6:$CF$6)+2-CC$6,0)*CC$7,"")</f>
        <v/>
      </c>
      <c r="CD8" s="56" t="str">
        <f aca="false">IFERROR(VLOOKUP($B8,CD$2:$CG$5,MAX($BM$6:$CF$6)+2-CD$6,0)*CD$7,"")</f>
        <v/>
      </c>
      <c r="CE8" s="56" t="str">
        <f aca="false">IFERROR(VLOOKUP($B8,CE$2:$CG$5,MAX($BM$6:$CF$6)+2-CE$6,0)*CE$7,"")</f>
        <v/>
      </c>
      <c r="CF8" s="56" t="str">
        <f aca="false">IFERROR(VLOOKUP($B8,CF$2:$CG$5,MAX($BM$6:$CF$6)+2-CF$6,0)*CF$7,"")</f>
        <v/>
      </c>
      <c r="CH8" s="9"/>
      <c r="CI8" s="57" t="n">
        <v>191</v>
      </c>
      <c r="CJ8" s="58" t="n">
        <v>1</v>
      </c>
      <c r="CK8" s="59" t="n">
        <v>190</v>
      </c>
      <c r="CL8" s="60" t="n">
        <v>1</v>
      </c>
    </row>
    <row r="9" customFormat="false" ht="16" hidden="false" customHeight="false" outlineLevel="0" collapsed="false">
      <c r="A9" s="42" t="n">
        <v>2</v>
      </c>
      <c r="B9" s="43" t="n">
        <v>190</v>
      </c>
      <c r="C9" s="44" t="n">
        <v>10051791213</v>
      </c>
      <c r="D9" s="61" t="s">
        <v>36</v>
      </c>
      <c r="E9" s="61" t="s">
        <v>37</v>
      </c>
      <c r="F9" s="61" t="s">
        <v>34</v>
      </c>
      <c r="G9" s="47" t="s">
        <v>35</v>
      </c>
      <c r="H9" s="48"/>
      <c r="I9" s="49" t="n">
        <f aca="false">IFERROR(K9+BH9+BJ9+BL9,-1000)</f>
        <v>152</v>
      </c>
      <c r="J9" s="50" t="n">
        <f aca="false">VLOOKUP(B9,CI:CJ,2,0)</f>
        <v>4</v>
      </c>
      <c r="K9" s="50" t="n">
        <f aca="false">IF(ISNUMBER(J9),IF(J9&lt;21,40-(J9-1)*2,1),J9)</f>
        <v>34</v>
      </c>
      <c r="L9" s="51" t="n">
        <v>1</v>
      </c>
      <c r="M9" s="51" t="n">
        <f aca="false">VLOOKUP(B9,CK:CL,2,0)</f>
        <v>1</v>
      </c>
      <c r="N9" s="51" t="n">
        <f aca="false">SUM(O9:BG9)</f>
        <v>12</v>
      </c>
      <c r="O9" s="52" t="str">
        <f aca="false">IF(O$5=$B9,1,"")</f>
        <v/>
      </c>
      <c r="P9" s="52" t="str">
        <f aca="false">IF(P$5=$B9,1,"")</f>
        <v/>
      </c>
      <c r="Q9" s="52" t="str">
        <f aca="false">IF(Q$5=$B9,1,"")</f>
        <v/>
      </c>
      <c r="R9" s="52" t="str">
        <f aca="false">IF(R$5=$B9,1,"")</f>
        <v/>
      </c>
      <c r="S9" s="52" t="str">
        <f aca="false">IF(S$5=$B9,1,"")</f>
        <v/>
      </c>
      <c r="T9" s="52" t="n">
        <f aca="false">IF(T$5=$B9,1,"")</f>
        <v>1</v>
      </c>
      <c r="U9" s="52" t="n">
        <f aca="false">IF(U$5=$B9,1,"")</f>
        <v>1</v>
      </c>
      <c r="V9" s="52" t="str">
        <f aca="false">IF(V$5=$B9,1,"")</f>
        <v/>
      </c>
      <c r="W9" s="52" t="n">
        <f aca="false">IF(W$5=$B9,1,"")</f>
        <v>1</v>
      </c>
      <c r="X9" s="52" t="str">
        <f aca="false">IF(X$5=$B9,1,"")</f>
        <v/>
      </c>
      <c r="Y9" s="52" t="n">
        <f aca="false">IF(Y$5=$B9,1,"")</f>
        <v>1</v>
      </c>
      <c r="Z9" s="52" t="str">
        <f aca="false">IF(Z$5=$B9,1,"")</f>
        <v/>
      </c>
      <c r="AA9" s="52" t="n">
        <f aca="false">IF(AA$5=$B9,1,"")</f>
        <v>1</v>
      </c>
      <c r="AB9" s="52" t="str">
        <f aca="false">IF(AB$5=$B9,1,"")</f>
        <v/>
      </c>
      <c r="AC9" s="52" t="n">
        <f aca="false">IF(AC$5=$B9,1,"")</f>
        <v>1</v>
      </c>
      <c r="AD9" s="52" t="str">
        <f aca="false">IF(AD$5=$B9,1,"")</f>
        <v/>
      </c>
      <c r="AE9" s="52" t="n">
        <f aca="false">IF(AE$5=$B9,1,"")</f>
        <v>1</v>
      </c>
      <c r="AF9" s="52" t="str">
        <f aca="false">IF(AF$5=$B9,1,"")</f>
        <v/>
      </c>
      <c r="AG9" s="52" t="n">
        <f aca="false">IF(AG$5=$B9,1,"")</f>
        <v>1</v>
      </c>
      <c r="AH9" s="52" t="str">
        <f aca="false">IF(AH$5=$B9,1,"")</f>
        <v/>
      </c>
      <c r="AI9" s="52" t="n">
        <f aca="false">IF(AI$5=$B9,1,"")</f>
        <v>1</v>
      </c>
      <c r="AJ9" s="52" t="str">
        <f aca="false">IF(AJ$5=$B9,1,"")</f>
        <v/>
      </c>
      <c r="AK9" s="52" t="n">
        <f aca="false">IF(AK$5=$B9,1,"")</f>
        <v>1</v>
      </c>
      <c r="AL9" s="52" t="n">
        <f aca="false">IF(AL$5=$B9,1,"")</f>
        <v>1</v>
      </c>
      <c r="AM9" s="52" t="n">
        <f aca="false">IF(AM$5=$B9,1,"")</f>
        <v>1</v>
      </c>
      <c r="AN9" s="52" t="str">
        <f aca="false">IF(AN$5=$B9,1,"")</f>
        <v/>
      </c>
      <c r="AO9" s="52" t="str">
        <f aca="false">IF(AO$5=$B9,1,"")</f>
        <v/>
      </c>
      <c r="AP9" s="52" t="str">
        <f aca="false">IF(AP$5=$B9,1,"")</f>
        <v/>
      </c>
      <c r="AQ9" s="52" t="str">
        <f aca="false">IF(AQ$5=$B9,1,"")</f>
        <v/>
      </c>
      <c r="AR9" s="52" t="str">
        <f aca="false">IF(AR$5=$B9,1,"")</f>
        <v/>
      </c>
      <c r="AS9" s="52" t="str">
        <f aca="false">IF(AS$5=$B9,1,"")</f>
        <v/>
      </c>
      <c r="AT9" s="52" t="str">
        <f aca="false">IF(AT$5=$B9,1,"")</f>
        <v/>
      </c>
      <c r="AU9" s="52" t="str">
        <f aca="false">IF(AU$5=$B9,1,"")</f>
        <v/>
      </c>
      <c r="AV9" s="52" t="str">
        <f aca="false">IF(AV$5=$B9,1,"")</f>
        <v/>
      </c>
      <c r="AW9" s="52" t="str">
        <f aca="false">IF(AW$5=$B9,1,"")</f>
        <v/>
      </c>
      <c r="AX9" s="52" t="str">
        <f aca="false">IF(AX$5=$B9,1,"")</f>
        <v/>
      </c>
      <c r="AY9" s="52" t="str">
        <f aca="false">IF(AY$5=$B9,1,"")</f>
        <v/>
      </c>
      <c r="AZ9" s="52" t="str">
        <f aca="false">IF(AZ$5=$B9,1,"")</f>
        <v/>
      </c>
      <c r="BA9" s="52" t="str">
        <f aca="false">IF(BA$5=$B9,1,"")</f>
        <v/>
      </c>
      <c r="BB9" s="52" t="str">
        <f aca="false">IF(BB$5=$B9,1,"")</f>
        <v/>
      </c>
      <c r="BC9" s="52" t="str">
        <f aca="false">IF(BC$5=$B9,1,"")</f>
        <v/>
      </c>
      <c r="BD9" s="52" t="str">
        <f aca="false">IF(BD$5=$B9,1,"")</f>
        <v/>
      </c>
      <c r="BE9" s="52" t="str">
        <f aca="false">IF(BE$5=$B9,1,"")</f>
        <v/>
      </c>
      <c r="BF9" s="52" t="str">
        <f aca="false">IF(BF$5=$B9,1,"")</f>
        <v/>
      </c>
      <c r="BG9" s="52" t="str">
        <f aca="false">IF(BG$5=$B9,1,"")</f>
        <v/>
      </c>
      <c r="BH9" s="51" t="n">
        <f aca="false">IF(ISNUMBER(L9),IF(L9&lt;21,40-(L9-1)*2,1),L9)</f>
        <v>40</v>
      </c>
      <c r="BI9" s="53" t="n">
        <v>2</v>
      </c>
      <c r="BJ9" s="53" t="n">
        <f aca="false">IF(ISNUMBER(BI9),IF(BI9&gt;20,1,40-(BI9-1)*2),BI9)</f>
        <v>38</v>
      </c>
      <c r="BK9" s="54" t="n">
        <v>1</v>
      </c>
      <c r="BL9" s="55" t="n">
        <f aca="false">IFERROR(SUM(BM9:CF9)+BK9*20,BK9)</f>
        <v>40</v>
      </c>
      <c r="BM9" s="56" t="n">
        <f aca="false">IFERROR(VLOOKUP($B9,BM$2:$CG$5,MAX($BM$6:$CF$6)+2-BM$6,0)*BM$7,"")</f>
        <v>2</v>
      </c>
      <c r="BN9" s="56" t="n">
        <f aca="false">IFERROR(VLOOKUP($B9,BN$2:$CG$5,MAX($BM$6:$CF$6)+2-BN$6,0)*BN$7,"")</f>
        <v>1</v>
      </c>
      <c r="BO9" s="56" t="n">
        <f aca="false">IFERROR(VLOOKUP($B9,BO$2:$CG$5,MAX($BM$6:$CF$6)+2-BO$6,0)*BO$7,"")</f>
        <v>3</v>
      </c>
      <c r="BP9" s="56" t="n">
        <f aca="false">IFERROR(VLOOKUP($B9,BP$2:$CG$5,MAX($BM$6:$CF$6)+2-BP$6,0)*BP$7,"")</f>
        <v>3</v>
      </c>
      <c r="BQ9" s="56" t="n">
        <f aca="false">IFERROR(VLOOKUP($B9,BQ$2:$CG$5,MAX($BM$6:$CF$6)+2-BQ$6,0)*BQ$7,"")</f>
        <v>2</v>
      </c>
      <c r="BR9" s="56" t="n">
        <f aca="false">IFERROR(VLOOKUP($B9,BR$2:$CG$5,MAX($BM$6:$CF$6)+2-BR$6,0)*BR$7,"")</f>
        <v>3</v>
      </c>
      <c r="BS9" s="56" t="n">
        <f aca="false">IFERROR(VLOOKUP($B9,BS$2:$CG$5,MAX($BM$6:$CF$6)+2-BS$6,0)*BS$7,"")</f>
        <v>5</v>
      </c>
      <c r="BT9" s="56" t="str">
        <f aca="false">IFERROR(VLOOKUP($B9,BT$2:$CG$5,MAX($BM$6:$CF$6)+2-BT$6,0)*BT$7,"")</f>
        <v/>
      </c>
      <c r="BU9" s="56" t="n">
        <f aca="false">IFERROR(VLOOKUP($B9,BU$2:$CG$5,MAX($BM$6:$CF$6)+2-BU$6,0)*BU$7,"")</f>
        <v>1</v>
      </c>
      <c r="BV9" s="56" t="str">
        <f aca="false">IFERROR(VLOOKUP($B9,BV$2:$CG$5,MAX($BM$6:$CF$6)+2-BV$6,0)*BV$7,"")</f>
        <v/>
      </c>
      <c r="BW9" s="56" t="str">
        <f aca="false">IFERROR(VLOOKUP($B9,BW$2:$CG$5,MAX($BM$6:$CF$6)+2-BW$6,0)*BW$7,"")</f>
        <v/>
      </c>
      <c r="BX9" s="56" t="str">
        <f aca="false">IFERROR(VLOOKUP($B9,BX$2:$CG$5,MAX($BM$6:$CF$6)+2-BX$6,0)*BX$7,"")</f>
        <v/>
      </c>
      <c r="BY9" s="56" t="str">
        <f aca="false">IFERROR(VLOOKUP($B9,BY$2:$CG$5,MAX($BM$6:$CF$6)+2-BY$6,0)*BY$7,"")</f>
        <v/>
      </c>
      <c r="BZ9" s="56" t="str">
        <f aca="false">IFERROR(VLOOKUP($B9,BZ$2:$CG$5,MAX($BM$6:$CF$6)+2-BZ$6,0)*BZ$7,"")</f>
        <v/>
      </c>
      <c r="CA9" s="56" t="str">
        <f aca="false">IFERROR(VLOOKUP($B9,CA$2:$CG$5,MAX($BM$6:$CF$6)+2-CA$6,0)*CA$7,"")</f>
        <v/>
      </c>
      <c r="CB9" s="56" t="str">
        <f aca="false">IFERROR(VLOOKUP($B9,CB$2:$CG$5,MAX($BM$6:$CF$6)+2-CB$6,0)*CB$7,"")</f>
        <v/>
      </c>
      <c r="CC9" s="56" t="str">
        <f aca="false">IFERROR(VLOOKUP($B9,CC$2:$CG$5,MAX($BM$6:$CF$6)+2-CC$6,0)*CC$7,"")</f>
        <v/>
      </c>
      <c r="CD9" s="56" t="str">
        <f aca="false">IFERROR(VLOOKUP($B9,CD$2:$CG$5,MAX($BM$6:$CF$6)+2-CD$6,0)*CD$7,"")</f>
        <v/>
      </c>
      <c r="CE9" s="56" t="str">
        <f aca="false">IFERROR(VLOOKUP($B9,CE$2:$CG$5,MAX($BM$6:$CF$6)+2-CE$6,0)*CE$7,"")</f>
        <v/>
      </c>
      <c r="CF9" s="56" t="str">
        <f aca="false">IFERROR(VLOOKUP($B9,CF$2:$CG$5,MAX($BM$6:$CF$6)+2-CF$6,0)*CF$7,"")</f>
        <v/>
      </c>
      <c r="CH9" s="9"/>
      <c r="CI9" s="57" t="n">
        <v>193</v>
      </c>
      <c r="CJ9" s="58" t="n">
        <v>2</v>
      </c>
      <c r="CK9" s="59" t="n">
        <v>191</v>
      </c>
      <c r="CL9" s="60" t="n">
        <v>2</v>
      </c>
    </row>
    <row r="10" customFormat="false" ht="16" hidden="false" customHeight="false" outlineLevel="0" collapsed="false">
      <c r="A10" s="42" t="n">
        <v>3</v>
      </c>
      <c r="B10" s="43" t="n">
        <v>193</v>
      </c>
      <c r="C10" s="62" t="n">
        <v>10047235647</v>
      </c>
      <c r="D10" s="61" t="s">
        <v>38</v>
      </c>
      <c r="E10" s="61" t="s">
        <v>39</v>
      </c>
      <c r="F10" s="61" t="s">
        <v>40</v>
      </c>
      <c r="G10" s="47" t="s">
        <v>41</v>
      </c>
      <c r="H10" s="48"/>
      <c r="I10" s="49" t="n">
        <f aca="false">IFERROR(K10+BH10+BJ10+BL10,-1000)</f>
        <v>138</v>
      </c>
      <c r="J10" s="50" t="n">
        <f aca="false">VLOOKUP(B10,CI:CJ,2,0)</f>
        <v>2</v>
      </c>
      <c r="K10" s="50" t="n">
        <f aca="false">IF(ISNUMBER(J10),IF(J10&lt;21,40-(J10-1)*2,1),J10)</f>
        <v>38</v>
      </c>
      <c r="L10" s="51" t="n">
        <v>3</v>
      </c>
      <c r="M10" s="51" t="n">
        <f aca="false">VLOOKUP(B10,CK:CL,2,0)</f>
        <v>3</v>
      </c>
      <c r="N10" s="51" t="n">
        <f aca="false">SUM(O10:BG10)</f>
        <v>1</v>
      </c>
      <c r="O10" s="52" t="str">
        <f aca="false">IF(O$5=$B10,1,"")</f>
        <v/>
      </c>
      <c r="P10" s="52" t="str">
        <f aca="false">IF(P$5=$B10,1,"")</f>
        <v/>
      </c>
      <c r="Q10" s="52" t="str">
        <f aca="false">IF(Q$5=$B10,1,"")</f>
        <v/>
      </c>
      <c r="R10" s="52" t="n">
        <f aca="false">IF(R$5=$B10,1,"")</f>
        <v>1</v>
      </c>
      <c r="S10" s="52" t="str">
        <f aca="false">IF(S$5=$B10,1,"")</f>
        <v/>
      </c>
      <c r="T10" s="52" t="str">
        <f aca="false">IF(T$5=$B10,1,"")</f>
        <v/>
      </c>
      <c r="U10" s="52" t="str">
        <f aca="false">IF(U$5=$B10,1,"")</f>
        <v/>
      </c>
      <c r="V10" s="52" t="str">
        <f aca="false">IF(V$5=$B10,1,"")</f>
        <v/>
      </c>
      <c r="W10" s="52" t="str">
        <f aca="false">IF(W$5=$B10,1,"")</f>
        <v/>
      </c>
      <c r="X10" s="52" t="str">
        <f aca="false">IF(X$5=$B10,1,"")</f>
        <v/>
      </c>
      <c r="Y10" s="52" t="str">
        <f aca="false">IF(Y$5=$B10,1,"")</f>
        <v/>
      </c>
      <c r="Z10" s="52" t="str">
        <f aca="false">IF(Z$5=$B10,1,"")</f>
        <v/>
      </c>
      <c r="AA10" s="52" t="str">
        <f aca="false">IF(AA$5=$B10,1,"")</f>
        <v/>
      </c>
      <c r="AB10" s="52" t="str">
        <f aca="false">IF(AB$5=$B10,1,"")</f>
        <v/>
      </c>
      <c r="AC10" s="52" t="str">
        <f aca="false">IF(AC$5=$B10,1,"")</f>
        <v/>
      </c>
      <c r="AD10" s="52" t="str">
        <f aca="false">IF(AD$5=$B10,1,"")</f>
        <v/>
      </c>
      <c r="AE10" s="52" t="str">
        <f aca="false">IF(AE$5=$B10,1,"")</f>
        <v/>
      </c>
      <c r="AF10" s="52" t="str">
        <f aca="false">IF(AF$5=$B10,1,"")</f>
        <v/>
      </c>
      <c r="AG10" s="52" t="str">
        <f aca="false">IF(AG$5=$B10,1,"")</f>
        <v/>
      </c>
      <c r="AH10" s="52" t="str">
        <f aca="false">IF(AH$5=$B10,1,"")</f>
        <v/>
      </c>
      <c r="AI10" s="52" t="str">
        <f aca="false">IF(AI$5=$B10,1,"")</f>
        <v/>
      </c>
      <c r="AJ10" s="52" t="str">
        <f aca="false">IF(AJ$5=$B10,1,"")</f>
        <v/>
      </c>
      <c r="AK10" s="52" t="str">
        <f aca="false">IF(AK$5=$B10,1,"")</f>
        <v/>
      </c>
      <c r="AL10" s="52" t="str">
        <f aca="false">IF(AL$5=$B10,1,"")</f>
        <v/>
      </c>
      <c r="AM10" s="52" t="str">
        <f aca="false">IF(AM$5=$B10,1,"")</f>
        <v/>
      </c>
      <c r="AN10" s="52" t="str">
        <f aca="false">IF(AN$5=$B10,1,"")</f>
        <v/>
      </c>
      <c r="AO10" s="52" t="str">
        <f aca="false">IF(AO$5=$B10,1,"")</f>
        <v/>
      </c>
      <c r="AP10" s="52" t="str">
        <f aca="false">IF(AP$5=$B10,1,"")</f>
        <v/>
      </c>
      <c r="AQ10" s="52" t="str">
        <f aca="false">IF(AQ$5=$B10,1,"")</f>
        <v/>
      </c>
      <c r="AR10" s="52" t="str">
        <f aca="false">IF(AR$5=$B10,1,"")</f>
        <v/>
      </c>
      <c r="AS10" s="52" t="str">
        <f aca="false">IF(AS$5=$B10,1,"")</f>
        <v/>
      </c>
      <c r="AT10" s="52" t="str">
        <f aca="false">IF(AT$5=$B10,1,"")</f>
        <v/>
      </c>
      <c r="AU10" s="52" t="str">
        <f aca="false">IF(AU$5=$B10,1,"")</f>
        <v/>
      </c>
      <c r="AV10" s="52" t="str">
        <f aca="false">IF(AV$5=$B10,1,"")</f>
        <v/>
      </c>
      <c r="AW10" s="52" t="str">
        <f aca="false">IF(AW$5=$B10,1,"")</f>
        <v/>
      </c>
      <c r="AX10" s="52" t="str">
        <f aca="false">IF(AX$5=$B10,1,"")</f>
        <v/>
      </c>
      <c r="AY10" s="52" t="str">
        <f aca="false">IF(AY$5=$B10,1,"")</f>
        <v/>
      </c>
      <c r="AZ10" s="52" t="str">
        <f aca="false">IF(AZ$5=$B10,1,"")</f>
        <v/>
      </c>
      <c r="BA10" s="52" t="str">
        <f aca="false">IF(BA$5=$B10,1,"")</f>
        <v/>
      </c>
      <c r="BB10" s="52" t="str">
        <f aca="false">IF(BB$5=$B10,1,"")</f>
        <v/>
      </c>
      <c r="BC10" s="52" t="str">
        <f aca="false">IF(BC$5=$B10,1,"")</f>
        <v/>
      </c>
      <c r="BD10" s="52" t="str">
        <f aca="false">IF(BD$5=$B10,1,"")</f>
        <v/>
      </c>
      <c r="BE10" s="52" t="str">
        <f aca="false">IF(BE$5=$B10,1,"")</f>
        <v/>
      </c>
      <c r="BF10" s="52" t="str">
        <f aca="false">IF(BF$5=$B10,1,"")</f>
        <v/>
      </c>
      <c r="BG10" s="52" t="str">
        <f aca="false">IF(BG$5=$B10,1,"")</f>
        <v/>
      </c>
      <c r="BH10" s="51" t="n">
        <f aca="false">IF(ISNUMBER(L10),IF(L10&lt;21,40-(L10-1)*2,1),L10)</f>
        <v>36</v>
      </c>
      <c r="BI10" s="53" t="n">
        <v>3</v>
      </c>
      <c r="BJ10" s="53" t="n">
        <f aca="false">IF(ISNUMBER(BI10),IF(BI10&gt;20,1,40-(BI10-1)*2),BI10)</f>
        <v>36</v>
      </c>
      <c r="BK10" s="54" t="n">
        <v>1</v>
      </c>
      <c r="BL10" s="55" t="n">
        <f aca="false">IFERROR(SUM(BM10:CF10)+BK10*20,BK10)</f>
        <v>28</v>
      </c>
      <c r="BM10" s="56" t="n">
        <f aca="false">IFERROR(VLOOKUP($B10,BM$2:$CG$5,MAX($BM$6:$CF$6)+2-BM$6,0)*BM$7,"")</f>
        <v>1</v>
      </c>
      <c r="BN10" s="56" t="str">
        <f aca="false">IFERROR(VLOOKUP($B10,BN$2:$CG$5,MAX($BM$6:$CF$6)+2-BN$6,0)*BN$7,"")</f>
        <v/>
      </c>
      <c r="BO10" s="56" t="str">
        <f aca="false">IFERROR(VLOOKUP($B10,BO$2:$CG$5,MAX($BM$6:$CF$6)+2-BO$6,0)*BO$7,"")</f>
        <v/>
      </c>
      <c r="BP10" s="56" t="str">
        <f aca="false">IFERROR(VLOOKUP($B10,BP$2:$CG$5,MAX($BM$6:$CF$6)+2-BP$6,0)*BP$7,"")</f>
        <v/>
      </c>
      <c r="BQ10" s="56" t="n">
        <f aca="false">IFERROR(VLOOKUP($B10,BQ$2:$CG$5,MAX($BM$6:$CF$6)+2-BQ$6,0)*BQ$7,"")</f>
        <v>5</v>
      </c>
      <c r="BR10" s="56" t="str">
        <f aca="false">IFERROR(VLOOKUP($B10,BR$2:$CG$5,MAX($BM$6:$CF$6)+2-BR$6,0)*BR$7,"")</f>
        <v/>
      </c>
      <c r="BS10" s="56" t="str">
        <f aca="false">IFERROR(VLOOKUP($B10,BS$2:$CG$5,MAX($BM$6:$CF$6)+2-BS$6,0)*BS$7,"")</f>
        <v/>
      </c>
      <c r="BT10" s="56" t="str">
        <f aca="false">IFERROR(VLOOKUP($B10,BT$2:$CG$5,MAX($BM$6:$CF$6)+2-BT$6,0)*BT$7,"")</f>
        <v/>
      </c>
      <c r="BU10" s="56" t="n">
        <f aca="false">IFERROR(VLOOKUP($B10,BU$2:$CG$5,MAX($BM$6:$CF$6)+2-BU$6,0)*BU$7,"")</f>
        <v>2</v>
      </c>
      <c r="BV10" s="56" t="str">
        <f aca="false">IFERROR(VLOOKUP($B10,BV$2:$CG$5,MAX($BM$6:$CF$6)+2-BV$6,0)*BV$7,"")</f>
        <v/>
      </c>
      <c r="BW10" s="56" t="str">
        <f aca="false">IFERROR(VLOOKUP($B10,BW$2:$CG$5,MAX($BM$6:$CF$6)+2-BW$6,0)*BW$7,"")</f>
        <v/>
      </c>
      <c r="BX10" s="56" t="str">
        <f aca="false">IFERROR(VLOOKUP($B10,BX$2:$CG$5,MAX($BM$6:$CF$6)+2-BX$6,0)*BX$7,"")</f>
        <v/>
      </c>
      <c r="BY10" s="56" t="str">
        <f aca="false">IFERROR(VLOOKUP($B10,BY$2:$CG$5,MAX($BM$6:$CF$6)+2-BY$6,0)*BY$7,"")</f>
        <v/>
      </c>
      <c r="BZ10" s="56" t="str">
        <f aca="false">IFERROR(VLOOKUP($B10,BZ$2:$CG$5,MAX($BM$6:$CF$6)+2-BZ$6,0)*BZ$7,"")</f>
        <v/>
      </c>
      <c r="CA10" s="56" t="str">
        <f aca="false">IFERROR(VLOOKUP($B10,CA$2:$CG$5,MAX($BM$6:$CF$6)+2-CA$6,0)*CA$7,"")</f>
        <v/>
      </c>
      <c r="CB10" s="56" t="str">
        <f aca="false">IFERROR(VLOOKUP($B10,CB$2:$CG$5,MAX($BM$6:$CF$6)+2-CB$6,0)*CB$7,"")</f>
        <v/>
      </c>
      <c r="CC10" s="56" t="str">
        <f aca="false">IFERROR(VLOOKUP($B10,CC$2:$CG$5,MAX($BM$6:$CF$6)+2-CC$6,0)*CC$7,"")</f>
        <v/>
      </c>
      <c r="CD10" s="56" t="str">
        <f aca="false">IFERROR(VLOOKUP($B10,CD$2:$CG$5,MAX($BM$6:$CF$6)+2-CD$6,0)*CD$7,"")</f>
        <v/>
      </c>
      <c r="CE10" s="56" t="str">
        <f aca="false">IFERROR(VLOOKUP($B10,CE$2:$CG$5,MAX($BM$6:$CF$6)+2-CE$6,0)*CE$7,"")</f>
        <v/>
      </c>
      <c r="CF10" s="56" t="str">
        <f aca="false">IFERROR(VLOOKUP($B10,CF$2:$CG$5,MAX($BM$6:$CF$6)+2-CF$6,0)*CF$7,"")</f>
        <v/>
      </c>
      <c r="CH10" s="9"/>
      <c r="CI10" s="57" t="n">
        <v>200</v>
      </c>
      <c r="CJ10" s="58" t="n">
        <v>3</v>
      </c>
      <c r="CK10" s="59" t="n">
        <v>193</v>
      </c>
      <c r="CL10" s="60" t="n">
        <v>3</v>
      </c>
    </row>
    <row r="11" customFormat="false" ht="16" hidden="false" customHeight="false" outlineLevel="0" collapsed="false">
      <c r="A11" s="42" t="n">
        <v>4</v>
      </c>
      <c r="B11" s="43" t="n">
        <v>200</v>
      </c>
      <c r="C11" s="63" t="n">
        <v>10046480562</v>
      </c>
      <c r="D11" s="64" t="s">
        <v>42</v>
      </c>
      <c r="E11" s="65" t="s">
        <v>43</v>
      </c>
      <c r="F11" s="64" t="s">
        <v>44</v>
      </c>
      <c r="G11" s="47" t="s">
        <v>41</v>
      </c>
      <c r="H11" s="48"/>
      <c r="I11" s="49" t="n">
        <f aca="false">IFERROR(K11+BH11+BJ11+BL11,-1000)</f>
        <v>131</v>
      </c>
      <c r="J11" s="50" t="n">
        <f aca="false">VLOOKUP(B11,CI:CJ,2,0)</f>
        <v>3</v>
      </c>
      <c r="K11" s="50" t="n">
        <f aca="false">IF(ISNUMBER(J11),IF(J11&lt;21,40-(J11-1)*2,1),J11)</f>
        <v>36</v>
      </c>
      <c r="L11" s="51" t="n">
        <v>5</v>
      </c>
      <c r="M11" s="51" t="n">
        <f aca="false">VLOOKUP(B11,CK:CL,2,0)</f>
        <v>4</v>
      </c>
      <c r="N11" s="51" t="n">
        <f aca="false">SUM(O11:BG11)</f>
        <v>0</v>
      </c>
      <c r="O11" s="52" t="str">
        <f aca="false">IF(O$5=$B11,1,"")</f>
        <v/>
      </c>
      <c r="P11" s="52" t="str">
        <f aca="false">IF(P$5=$B11,1,"")</f>
        <v/>
      </c>
      <c r="Q11" s="52" t="str">
        <f aca="false">IF(Q$5=$B11,1,"")</f>
        <v/>
      </c>
      <c r="R11" s="52" t="str">
        <f aca="false">IF(R$5=$B11,1,"")</f>
        <v/>
      </c>
      <c r="S11" s="52" t="str">
        <f aca="false">IF(S$5=$B11,1,"")</f>
        <v/>
      </c>
      <c r="T11" s="52" t="str">
        <f aca="false">IF(T$5=$B11,1,"")</f>
        <v/>
      </c>
      <c r="U11" s="52" t="str">
        <f aca="false">IF(U$5=$B11,1,"")</f>
        <v/>
      </c>
      <c r="V11" s="52" t="str">
        <f aca="false">IF(V$5=$B11,1,"")</f>
        <v/>
      </c>
      <c r="W11" s="52" t="str">
        <f aca="false">IF(W$5=$B11,1,"")</f>
        <v/>
      </c>
      <c r="X11" s="52" t="str">
        <f aca="false">IF(X$5=$B11,1,"")</f>
        <v/>
      </c>
      <c r="Y11" s="52" t="str">
        <f aca="false">IF(Y$5=$B11,1,"")</f>
        <v/>
      </c>
      <c r="Z11" s="52" t="str">
        <f aca="false">IF(Z$5=$B11,1,"")</f>
        <v/>
      </c>
      <c r="AA11" s="52" t="str">
        <f aca="false">IF(AA$5=$B11,1,"")</f>
        <v/>
      </c>
      <c r="AB11" s="52" t="str">
        <f aca="false">IF(AB$5=$B11,1,"")</f>
        <v/>
      </c>
      <c r="AC11" s="52" t="str">
        <f aca="false">IF(AC$5=$B11,1,"")</f>
        <v/>
      </c>
      <c r="AD11" s="52" t="str">
        <f aca="false">IF(AD$5=$B11,1,"")</f>
        <v/>
      </c>
      <c r="AE11" s="52" t="str">
        <f aca="false">IF(AE$5=$B11,1,"")</f>
        <v/>
      </c>
      <c r="AF11" s="52" t="str">
        <f aca="false">IF(AF$5=$B11,1,"")</f>
        <v/>
      </c>
      <c r="AG11" s="52" t="str">
        <f aca="false">IF(AG$5=$B11,1,"")</f>
        <v/>
      </c>
      <c r="AH11" s="52" t="str">
        <f aca="false">IF(AH$5=$B11,1,"")</f>
        <v/>
      </c>
      <c r="AI11" s="52" t="str">
        <f aca="false">IF(AI$5=$B11,1,"")</f>
        <v/>
      </c>
      <c r="AJ11" s="52" t="str">
        <f aca="false">IF(AJ$5=$B11,1,"")</f>
        <v/>
      </c>
      <c r="AK11" s="52" t="str">
        <f aca="false">IF(AK$5=$B11,1,"")</f>
        <v/>
      </c>
      <c r="AL11" s="52" t="str">
        <f aca="false">IF(AL$5=$B11,1,"")</f>
        <v/>
      </c>
      <c r="AM11" s="52" t="str">
        <f aca="false">IF(AM$5=$B11,1,"")</f>
        <v/>
      </c>
      <c r="AN11" s="52" t="str">
        <f aca="false">IF(AN$5=$B11,1,"")</f>
        <v/>
      </c>
      <c r="AO11" s="52" t="str">
        <f aca="false">IF(AO$5=$B11,1,"")</f>
        <v/>
      </c>
      <c r="AP11" s="52" t="str">
        <f aca="false">IF(AP$5=$B11,1,"")</f>
        <v/>
      </c>
      <c r="AQ11" s="52" t="str">
        <f aca="false">IF(AQ$5=$B11,1,"")</f>
        <v/>
      </c>
      <c r="AR11" s="52" t="str">
        <f aca="false">IF(AR$5=$B11,1,"")</f>
        <v/>
      </c>
      <c r="AS11" s="52" t="str">
        <f aca="false">IF(AS$5=$B11,1,"")</f>
        <v/>
      </c>
      <c r="AT11" s="52" t="str">
        <f aca="false">IF(AT$5=$B11,1,"")</f>
        <v/>
      </c>
      <c r="AU11" s="52" t="str">
        <f aca="false">IF(AU$5=$B11,1,"")</f>
        <v/>
      </c>
      <c r="AV11" s="52" t="str">
        <f aca="false">IF(AV$5=$B11,1,"")</f>
        <v/>
      </c>
      <c r="AW11" s="52" t="str">
        <f aca="false">IF(AW$5=$B11,1,"")</f>
        <v/>
      </c>
      <c r="AX11" s="52" t="str">
        <f aca="false">IF(AX$5=$B11,1,"")</f>
        <v/>
      </c>
      <c r="AY11" s="52" t="str">
        <f aca="false">IF(AY$5=$B11,1,"")</f>
        <v/>
      </c>
      <c r="AZ11" s="52" t="str">
        <f aca="false">IF(AZ$5=$B11,1,"")</f>
        <v/>
      </c>
      <c r="BA11" s="52" t="str">
        <f aca="false">IF(BA$5=$B11,1,"")</f>
        <v/>
      </c>
      <c r="BB11" s="52" t="str">
        <f aca="false">IF(BB$5=$B11,1,"")</f>
        <v/>
      </c>
      <c r="BC11" s="52" t="str">
        <f aca="false">IF(BC$5=$B11,1,"")</f>
        <v/>
      </c>
      <c r="BD11" s="52" t="str">
        <f aca="false">IF(BD$5=$B11,1,"")</f>
        <v/>
      </c>
      <c r="BE11" s="52" t="str">
        <f aca="false">IF(BE$5=$B11,1,"")</f>
        <v/>
      </c>
      <c r="BF11" s="52" t="str">
        <f aca="false">IF(BF$5=$B11,1,"")</f>
        <v/>
      </c>
      <c r="BG11" s="52" t="str">
        <f aca="false">IF(BG$5=$B11,1,"")</f>
        <v/>
      </c>
      <c r="BH11" s="51" t="n">
        <f aca="false">IF(ISNUMBER(L11),IF(L11&lt;21,40-(L11-1)*2,1),L11)</f>
        <v>32</v>
      </c>
      <c r="BI11" s="53" t="n">
        <v>5</v>
      </c>
      <c r="BJ11" s="53" t="n">
        <f aca="false">IF(ISNUMBER(BI11),IF(BI11&gt;20,1,40-(BI11-1)*2),BI11)</f>
        <v>32</v>
      </c>
      <c r="BK11" s="54" t="n">
        <v>1</v>
      </c>
      <c r="BL11" s="55" t="n">
        <f aca="false">IFERROR(SUM(BM11:CF11)+BK11*20,BK11)</f>
        <v>31</v>
      </c>
      <c r="BM11" s="56" t="str">
        <f aca="false">IFERROR(VLOOKUP($B11,BM$2:$CG$5,MAX($BM$6:$CF$6)+2-BM$6,0)*BM$7,"")</f>
        <v/>
      </c>
      <c r="BN11" s="56" t="n">
        <f aca="false">IFERROR(VLOOKUP($B11,BN$2:$CG$5,MAX($BM$6:$CF$6)+2-BN$6,0)*BN$7,"")</f>
        <v>3</v>
      </c>
      <c r="BO11" s="56" t="str">
        <f aca="false">IFERROR(VLOOKUP($B11,BO$2:$CG$5,MAX($BM$6:$CF$6)+2-BO$6,0)*BO$7,"")</f>
        <v/>
      </c>
      <c r="BP11" s="56" t="n">
        <f aca="false">IFERROR(VLOOKUP($B11,BP$2:$CG$5,MAX($BM$6:$CF$6)+2-BP$6,0)*BP$7,"")</f>
        <v>2</v>
      </c>
      <c r="BQ11" s="56" t="str">
        <f aca="false">IFERROR(VLOOKUP($B11,BQ$2:$CG$5,MAX($BM$6:$CF$6)+2-BQ$6,0)*BQ$7,"")</f>
        <v/>
      </c>
      <c r="BR11" s="56" t="str">
        <f aca="false">IFERROR(VLOOKUP($B11,BR$2:$CG$5,MAX($BM$6:$CF$6)+2-BR$6,0)*BR$7,"")</f>
        <v/>
      </c>
      <c r="BS11" s="56" t="n">
        <f aca="false">IFERROR(VLOOKUP($B11,BS$2:$CG$5,MAX($BM$6:$CF$6)+2-BS$6,0)*BS$7,"")</f>
        <v>2</v>
      </c>
      <c r="BT11" s="56" t="n">
        <f aca="false">IFERROR(VLOOKUP($B11,BT$2:$CG$5,MAX($BM$6:$CF$6)+2-BT$6,0)*BT$7,"")</f>
        <v>1</v>
      </c>
      <c r="BU11" s="56" t="n">
        <f aca="false">IFERROR(VLOOKUP($B11,BU$2:$CG$5,MAX($BM$6:$CF$6)+2-BU$6,0)*BU$7,"")</f>
        <v>3</v>
      </c>
      <c r="BV11" s="56" t="str">
        <f aca="false">IFERROR(VLOOKUP($B11,BV$2:$CG$5,MAX($BM$6:$CF$6)+2-BV$6,0)*BV$7,"")</f>
        <v/>
      </c>
      <c r="BW11" s="56" t="str">
        <f aca="false">IFERROR(VLOOKUP($B11,BW$2:$CG$5,MAX($BM$6:$CF$6)+2-BW$6,0)*BW$7,"")</f>
        <v/>
      </c>
      <c r="BX11" s="56" t="str">
        <f aca="false">IFERROR(VLOOKUP($B11,BX$2:$CG$5,MAX($BM$6:$CF$6)+2-BX$6,0)*BX$7,"")</f>
        <v/>
      </c>
      <c r="BY11" s="56" t="str">
        <f aca="false">IFERROR(VLOOKUP($B11,BY$2:$CG$5,MAX($BM$6:$CF$6)+2-BY$6,0)*BY$7,"")</f>
        <v/>
      </c>
      <c r="BZ11" s="56" t="str">
        <f aca="false">IFERROR(VLOOKUP($B11,BZ$2:$CG$5,MAX($BM$6:$CF$6)+2-BZ$6,0)*BZ$7,"")</f>
        <v/>
      </c>
      <c r="CA11" s="56" t="str">
        <f aca="false">IFERROR(VLOOKUP($B11,CA$2:$CG$5,MAX($BM$6:$CF$6)+2-CA$6,0)*CA$7,"")</f>
        <v/>
      </c>
      <c r="CB11" s="56" t="str">
        <f aca="false">IFERROR(VLOOKUP($B11,CB$2:$CG$5,MAX($BM$6:$CF$6)+2-CB$6,0)*CB$7,"")</f>
        <v/>
      </c>
      <c r="CC11" s="56" t="str">
        <f aca="false">IFERROR(VLOOKUP($B11,CC$2:$CG$5,MAX($BM$6:$CF$6)+2-CC$6,0)*CC$7,"")</f>
        <v/>
      </c>
      <c r="CD11" s="56" t="str">
        <f aca="false">IFERROR(VLOOKUP($B11,CD$2:$CG$5,MAX($BM$6:$CF$6)+2-CD$6,0)*CD$7,"")</f>
        <v/>
      </c>
      <c r="CE11" s="56" t="str">
        <f aca="false">IFERROR(VLOOKUP($B11,CE$2:$CG$5,MAX($BM$6:$CF$6)+2-CE$6,0)*CE$7,"")</f>
        <v/>
      </c>
      <c r="CF11" s="56" t="str">
        <f aca="false">IFERROR(VLOOKUP($B11,CF$2:$CG$5,MAX($BM$6:$CF$6)+2-CF$6,0)*CF$7,"")</f>
        <v/>
      </c>
      <c r="CH11" s="9"/>
      <c r="CI11" s="57" t="n">
        <v>190</v>
      </c>
      <c r="CJ11" s="58" t="n">
        <v>4</v>
      </c>
      <c r="CK11" s="59" t="n">
        <v>200</v>
      </c>
      <c r="CL11" s="60" t="n">
        <v>4</v>
      </c>
    </row>
    <row r="12" customFormat="false" ht="16" hidden="false" customHeight="false" outlineLevel="0" collapsed="false">
      <c r="A12" s="42" t="n">
        <v>5</v>
      </c>
      <c r="B12" s="43" t="n">
        <v>189</v>
      </c>
      <c r="C12" s="66" t="n">
        <v>10058521191</v>
      </c>
      <c r="D12" s="46" t="s">
        <v>45</v>
      </c>
      <c r="E12" s="46" t="s">
        <v>46</v>
      </c>
      <c r="F12" s="46" t="s">
        <v>47</v>
      </c>
      <c r="G12" s="47" t="s">
        <v>48</v>
      </c>
      <c r="H12" s="48"/>
      <c r="I12" s="49" t="n">
        <f aca="false">IFERROR(K12+BH12+BJ12+BL12,-1000)</f>
        <v>127</v>
      </c>
      <c r="J12" s="50" t="n">
        <f aca="false">VLOOKUP(B12,CI:CJ,2,0)</f>
        <v>5</v>
      </c>
      <c r="K12" s="50" t="n">
        <f aca="false">IF(ISNUMBER(J12),IF(J12&lt;21,40-(J12-1)*2,1),J12)</f>
        <v>32</v>
      </c>
      <c r="L12" s="51" t="n">
        <v>4</v>
      </c>
      <c r="M12" s="51" t="n">
        <f aca="false">VLOOKUP(B12,CK:CL,2,0)</f>
        <v>5</v>
      </c>
      <c r="N12" s="51" t="n">
        <f aca="false">SUM(O12:BG12)</f>
        <v>1</v>
      </c>
      <c r="O12" s="52" t="str">
        <f aca="false">IF(O$5=$B12,1,"")</f>
        <v/>
      </c>
      <c r="P12" s="52" t="str">
        <f aca="false">IF(P$5=$B12,1,"")</f>
        <v/>
      </c>
      <c r="Q12" s="52" t="str">
        <f aca="false">IF(Q$5=$B12,1,"")</f>
        <v/>
      </c>
      <c r="R12" s="52" t="str">
        <f aca="false">IF(R$5=$B12,1,"")</f>
        <v/>
      </c>
      <c r="S12" s="52" t="n">
        <f aca="false">IF(S$5=$B12,1,"")</f>
        <v>1</v>
      </c>
      <c r="T12" s="52" t="str">
        <f aca="false">IF(T$5=$B12,1,"")</f>
        <v/>
      </c>
      <c r="U12" s="52" t="str">
        <f aca="false">IF(U$5=$B12,1,"")</f>
        <v/>
      </c>
      <c r="V12" s="52" t="str">
        <f aca="false">IF(V$5=$B12,1,"")</f>
        <v/>
      </c>
      <c r="W12" s="52" t="str">
        <f aca="false">IF(W$5=$B12,1,"")</f>
        <v/>
      </c>
      <c r="X12" s="52" t="str">
        <f aca="false">IF(X$5=$B12,1,"")</f>
        <v/>
      </c>
      <c r="Y12" s="52" t="str">
        <f aca="false">IF(Y$5=$B12,1,"")</f>
        <v/>
      </c>
      <c r="Z12" s="52" t="str">
        <f aca="false">IF(Z$5=$B12,1,"")</f>
        <v/>
      </c>
      <c r="AA12" s="52" t="str">
        <f aca="false">IF(AA$5=$B12,1,"")</f>
        <v/>
      </c>
      <c r="AB12" s="52" t="str">
        <f aca="false">IF(AB$5=$B12,1,"")</f>
        <v/>
      </c>
      <c r="AC12" s="52" t="str">
        <f aca="false">IF(AC$5=$B12,1,"")</f>
        <v/>
      </c>
      <c r="AD12" s="52" t="str">
        <f aca="false">IF(AD$5=$B12,1,"")</f>
        <v/>
      </c>
      <c r="AE12" s="52" t="str">
        <f aca="false">IF(AE$5=$B12,1,"")</f>
        <v/>
      </c>
      <c r="AF12" s="52" t="str">
        <f aca="false">IF(AF$5=$B12,1,"")</f>
        <v/>
      </c>
      <c r="AG12" s="52" t="str">
        <f aca="false">IF(AG$5=$B12,1,"")</f>
        <v/>
      </c>
      <c r="AH12" s="52" t="str">
        <f aca="false">IF(AH$5=$B12,1,"")</f>
        <v/>
      </c>
      <c r="AI12" s="52" t="str">
        <f aca="false">IF(AI$5=$B12,1,"")</f>
        <v/>
      </c>
      <c r="AJ12" s="52" t="str">
        <f aca="false">IF(AJ$5=$B12,1,"")</f>
        <v/>
      </c>
      <c r="AK12" s="52" t="str">
        <f aca="false">IF(AK$5=$B12,1,"")</f>
        <v/>
      </c>
      <c r="AL12" s="52" t="str">
        <f aca="false">IF(AL$5=$B12,1,"")</f>
        <v/>
      </c>
      <c r="AM12" s="52" t="str">
        <f aca="false">IF(AM$5=$B12,1,"")</f>
        <v/>
      </c>
      <c r="AN12" s="52" t="str">
        <f aca="false">IF(AN$5=$B12,1,"")</f>
        <v/>
      </c>
      <c r="AO12" s="52" t="str">
        <f aca="false">IF(AO$5=$B12,1,"")</f>
        <v/>
      </c>
      <c r="AP12" s="52" t="str">
        <f aca="false">IF(AP$5=$B12,1,"")</f>
        <v/>
      </c>
      <c r="AQ12" s="52" t="str">
        <f aca="false">IF(AQ$5=$B12,1,"")</f>
        <v/>
      </c>
      <c r="AR12" s="52" t="str">
        <f aca="false">IF(AR$5=$B12,1,"")</f>
        <v/>
      </c>
      <c r="AS12" s="52" t="str">
        <f aca="false">IF(AS$5=$B12,1,"")</f>
        <v/>
      </c>
      <c r="AT12" s="52" t="str">
        <f aca="false">IF(AT$5=$B12,1,"")</f>
        <v/>
      </c>
      <c r="AU12" s="52" t="str">
        <f aca="false">IF(AU$5=$B12,1,"")</f>
        <v/>
      </c>
      <c r="AV12" s="52" t="str">
        <f aca="false">IF(AV$5=$B12,1,"")</f>
        <v/>
      </c>
      <c r="AW12" s="52" t="str">
        <f aca="false">IF(AW$5=$B12,1,"")</f>
        <v/>
      </c>
      <c r="AX12" s="52" t="str">
        <f aca="false">IF(AX$5=$B12,1,"")</f>
        <v/>
      </c>
      <c r="AY12" s="52" t="str">
        <f aca="false">IF(AY$5=$B12,1,"")</f>
        <v/>
      </c>
      <c r="AZ12" s="52" t="str">
        <f aca="false">IF(AZ$5=$B12,1,"")</f>
        <v/>
      </c>
      <c r="BA12" s="52" t="str">
        <f aca="false">IF(BA$5=$B12,1,"")</f>
        <v/>
      </c>
      <c r="BB12" s="52" t="str">
        <f aca="false">IF(BB$5=$B12,1,"")</f>
        <v/>
      </c>
      <c r="BC12" s="52" t="str">
        <f aca="false">IF(BC$5=$B12,1,"")</f>
        <v/>
      </c>
      <c r="BD12" s="52" t="str">
        <f aca="false">IF(BD$5=$B12,1,"")</f>
        <v/>
      </c>
      <c r="BE12" s="52" t="str">
        <f aca="false">IF(BE$5=$B12,1,"")</f>
        <v/>
      </c>
      <c r="BF12" s="52" t="str">
        <f aca="false">IF(BF$5=$B12,1,"")</f>
        <v/>
      </c>
      <c r="BG12" s="52" t="str">
        <f aca="false">IF(BG$5=$B12,1,"")</f>
        <v/>
      </c>
      <c r="BH12" s="51" t="n">
        <f aca="false">IF(ISNUMBER(L12),IF(L12&lt;21,40-(L12-1)*2,1),L12)</f>
        <v>34</v>
      </c>
      <c r="BI12" s="53" t="n">
        <v>4</v>
      </c>
      <c r="BJ12" s="53" t="n">
        <f aca="false">IF(ISNUMBER(BI12),IF(BI12&gt;20,1,40-(BI12-1)*2),BI12)</f>
        <v>34</v>
      </c>
      <c r="BK12" s="54" t="n">
        <v>1</v>
      </c>
      <c r="BL12" s="55" t="n">
        <f aca="false">IFERROR(SUM(BM12:CF12)+BK12*20,BK12)</f>
        <v>27</v>
      </c>
      <c r="BM12" s="56" t="str">
        <f aca="false">IFERROR(VLOOKUP($B12,BM$2:$CG$5,MAX($BM$6:$CF$6)+2-BM$6,0)*BM$7,"")</f>
        <v/>
      </c>
      <c r="BN12" s="56" t="n">
        <f aca="false">IFERROR(VLOOKUP($B12,BN$2:$CG$5,MAX($BM$6:$CF$6)+2-BN$6,0)*BN$7,"")</f>
        <v>2</v>
      </c>
      <c r="BO12" s="56" t="str">
        <f aca="false">IFERROR(VLOOKUP($B12,BO$2:$CG$5,MAX($BM$6:$CF$6)+2-BO$6,0)*BO$7,"")</f>
        <v/>
      </c>
      <c r="BP12" s="56" t="n">
        <f aca="false">IFERROR(VLOOKUP($B12,BP$2:$CG$5,MAX($BM$6:$CF$6)+2-BP$6,0)*BP$7,"")</f>
        <v>1</v>
      </c>
      <c r="BQ12" s="56" t="str">
        <f aca="false">IFERROR(VLOOKUP($B12,BQ$2:$CG$5,MAX($BM$6:$CF$6)+2-BQ$6,0)*BQ$7,"")</f>
        <v/>
      </c>
      <c r="BR12" s="56" t="n">
        <f aca="false">IFERROR(VLOOKUP($B12,BR$2:$CG$5,MAX($BM$6:$CF$6)+2-BR$6,0)*BR$7,"")</f>
        <v>2</v>
      </c>
      <c r="BS12" s="56" t="str">
        <f aca="false">IFERROR(VLOOKUP($B12,BS$2:$CG$5,MAX($BM$6:$CF$6)+2-BS$6,0)*BS$7,"")</f>
        <v/>
      </c>
      <c r="BT12" s="56" t="n">
        <f aca="false">IFERROR(VLOOKUP($B12,BT$2:$CG$5,MAX($BM$6:$CF$6)+2-BT$6,0)*BT$7,"")</f>
        <v>2</v>
      </c>
      <c r="BU12" s="56" t="str">
        <f aca="false">IFERROR(VLOOKUP($B12,BU$2:$CG$5,MAX($BM$6:$CF$6)+2-BU$6,0)*BU$7,"")</f>
        <v/>
      </c>
      <c r="BV12" s="56" t="str">
        <f aca="false">IFERROR(VLOOKUP($B12,BV$2:$CG$5,MAX($BM$6:$CF$6)+2-BV$6,0)*BV$7,"")</f>
        <v/>
      </c>
      <c r="BW12" s="56" t="str">
        <f aca="false">IFERROR(VLOOKUP($B12,BW$2:$CG$5,MAX($BM$6:$CF$6)+2-BW$6,0)*BW$7,"")</f>
        <v/>
      </c>
      <c r="BX12" s="56" t="str">
        <f aca="false">IFERROR(VLOOKUP($B12,BX$2:$CG$5,MAX($BM$6:$CF$6)+2-BX$6,0)*BX$7,"")</f>
        <v/>
      </c>
      <c r="BY12" s="56" t="str">
        <f aca="false">IFERROR(VLOOKUP($B12,BY$2:$CG$5,MAX($BM$6:$CF$6)+2-BY$6,0)*BY$7,"")</f>
        <v/>
      </c>
      <c r="BZ12" s="56" t="str">
        <f aca="false">IFERROR(VLOOKUP($B12,BZ$2:$CG$5,MAX($BM$6:$CF$6)+2-BZ$6,0)*BZ$7,"")</f>
        <v/>
      </c>
      <c r="CA12" s="56" t="str">
        <f aca="false">IFERROR(VLOOKUP($B12,CA$2:$CG$5,MAX($BM$6:$CF$6)+2-CA$6,0)*CA$7,"")</f>
        <v/>
      </c>
      <c r="CB12" s="56" t="str">
        <f aca="false">IFERROR(VLOOKUP($B12,CB$2:$CG$5,MAX($BM$6:$CF$6)+2-CB$6,0)*CB$7,"")</f>
        <v/>
      </c>
      <c r="CC12" s="56" t="str">
        <f aca="false">IFERROR(VLOOKUP($B12,CC$2:$CG$5,MAX($BM$6:$CF$6)+2-CC$6,0)*CC$7,"")</f>
        <v/>
      </c>
      <c r="CD12" s="56" t="str">
        <f aca="false">IFERROR(VLOOKUP($B12,CD$2:$CG$5,MAX($BM$6:$CF$6)+2-CD$6,0)*CD$7,"")</f>
        <v/>
      </c>
      <c r="CE12" s="56" t="str">
        <f aca="false">IFERROR(VLOOKUP($B12,CE$2:$CG$5,MAX($BM$6:$CF$6)+2-CE$6,0)*CE$7,"")</f>
        <v/>
      </c>
      <c r="CF12" s="56" t="str">
        <f aca="false">IFERROR(VLOOKUP($B12,CF$2:$CG$5,MAX($BM$6:$CF$6)+2-CF$6,0)*CF$7,"")</f>
        <v/>
      </c>
      <c r="CH12" s="9"/>
      <c r="CI12" s="57" t="n">
        <v>189</v>
      </c>
      <c r="CJ12" s="58" t="n">
        <v>5</v>
      </c>
      <c r="CK12" s="59" t="n">
        <v>189</v>
      </c>
      <c r="CL12" s="60" t="n">
        <v>5</v>
      </c>
    </row>
    <row r="13" customFormat="false" ht="16" hidden="false" customHeight="false" outlineLevel="0" collapsed="false">
      <c r="A13" s="42" t="n">
        <v>6</v>
      </c>
      <c r="B13" s="43" t="n">
        <v>199</v>
      </c>
      <c r="C13" s="67" t="n">
        <v>10047394382</v>
      </c>
      <c r="D13" s="64" t="s">
        <v>49</v>
      </c>
      <c r="E13" s="65" t="s">
        <v>50</v>
      </c>
      <c r="F13" s="64" t="s">
        <v>44</v>
      </c>
      <c r="G13" s="47" t="s">
        <v>41</v>
      </c>
      <c r="H13" s="48"/>
      <c r="I13" s="49" t="n">
        <f aca="false">IFERROR(K13+BH13+BJ13+BL13,-1000)</f>
        <v>109</v>
      </c>
      <c r="J13" s="50" t="n">
        <f aca="false">VLOOKUP(B13,CI:CJ,2,0)</f>
        <v>7</v>
      </c>
      <c r="K13" s="50" t="n">
        <f aca="false">IF(ISNUMBER(J13),IF(J13&lt;21,40-(J13-1)*2,1),J13)</f>
        <v>28</v>
      </c>
      <c r="L13" s="51" t="n">
        <v>6</v>
      </c>
      <c r="M13" s="51" t="n">
        <f aca="false">VLOOKUP(B13,CK:CL,2,0)</f>
        <v>6</v>
      </c>
      <c r="N13" s="51" t="n">
        <f aca="false">SUM(O13:BG13)</f>
        <v>0</v>
      </c>
      <c r="O13" s="52" t="str">
        <f aca="false">IF(O$5=$B13,1,"")</f>
        <v/>
      </c>
      <c r="P13" s="52" t="str">
        <f aca="false">IF(P$5=$B13,1,"")</f>
        <v/>
      </c>
      <c r="Q13" s="52" t="str">
        <f aca="false">IF(Q$5=$B13,1,"")</f>
        <v/>
      </c>
      <c r="R13" s="52" t="str">
        <f aca="false">IF(R$5=$B13,1,"")</f>
        <v/>
      </c>
      <c r="S13" s="52" t="str">
        <f aca="false">IF(S$5=$B13,1,"")</f>
        <v/>
      </c>
      <c r="T13" s="52" t="str">
        <f aca="false">IF(T$5=$B13,1,"")</f>
        <v/>
      </c>
      <c r="U13" s="52" t="str">
        <f aca="false">IF(U$5=$B13,1,"")</f>
        <v/>
      </c>
      <c r="V13" s="52" t="str">
        <f aca="false">IF(V$5=$B13,1,"")</f>
        <v/>
      </c>
      <c r="W13" s="52" t="str">
        <f aca="false">IF(W$5=$B13,1,"")</f>
        <v/>
      </c>
      <c r="X13" s="52" t="str">
        <f aca="false">IF(X$5=$B13,1,"")</f>
        <v/>
      </c>
      <c r="Y13" s="52" t="str">
        <f aca="false">IF(Y$5=$B13,1,"")</f>
        <v/>
      </c>
      <c r="Z13" s="52" t="str">
        <f aca="false">IF(Z$5=$B13,1,"")</f>
        <v/>
      </c>
      <c r="AA13" s="52" t="str">
        <f aca="false">IF(AA$5=$B13,1,"")</f>
        <v/>
      </c>
      <c r="AB13" s="52" t="str">
        <f aca="false">IF(AB$5=$B13,1,"")</f>
        <v/>
      </c>
      <c r="AC13" s="52" t="str">
        <f aca="false">IF(AC$5=$B13,1,"")</f>
        <v/>
      </c>
      <c r="AD13" s="52" t="str">
        <f aca="false">IF(AD$5=$B13,1,"")</f>
        <v/>
      </c>
      <c r="AE13" s="52" t="str">
        <f aca="false">IF(AE$5=$B13,1,"")</f>
        <v/>
      </c>
      <c r="AF13" s="52" t="str">
        <f aca="false">IF(AF$5=$B13,1,"")</f>
        <v/>
      </c>
      <c r="AG13" s="52" t="str">
        <f aca="false">IF(AG$5=$B13,1,"")</f>
        <v/>
      </c>
      <c r="AH13" s="52" t="str">
        <f aca="false">IF(AH$5=$B13,1,"")</f>
        <v/>
      </c>
      <c r="AI13" s="52" t="str">
        <f aca="false">IF(AI$5=$B13,1,"")</f>
        <v/>
      </c>
      <c r="AJ13" s="52" t="str">
        <f aca="false">IF(AJ$5=$B13,1,"")</f>
        <v/>
      </c>
      <c r="AK13" s="52" t="str">
        <f aca="false">IF(AK$5=$B13,1,"")</f>
        <v/>
      </c>
      <c r="AL13" s="52" t="str">
        <f aca="false">IF(AL$5=$B13,1,"")</f>
        <v/>
      </c>
      <c r="AM13" s="52" t="str">
        <f aca="false">IF(AM$5=$B13,1,"")</f>
        <v/>
      </c>
      <c r="AN13" s="52" t="str">
        <f aca="false">IF(AN$5=$B13,1,"")</f>
        <v/>
      </c>
      <c r="AO13" s="52" t="str">
        <f aca="false">IF(AO$5=$B13,1,"")</f>
        <v/>
      </c>
      <c r="AP13" s="52" t="str">
        <f aca="false">IF(AP$5=$B13,1,"")</f>
        <v/>
      </c>
      <c r="AQ13" s="52" t="str">
        <f aca="false">IF(AQ$5=$B13,1,"")</f>
        <v/>
      </c>
      <c r="AR13" s="52" t="str">
        <f aca="false">IF(AR$5=$B13,1,"")</f>
        <v/>
      </c>
      <c r="AS13" s="52" t="str">
        <f aca="false">IF(AS$5=$B13,1,"")</f>
        <v/>
      </c>
      <c r="AT13" s="52" t="str">
        <f aca="false">IF(AT$5=$B13,1,"")</f>
        <v/>
      </c>
      <c r="AU13" s="52" t="str">
        <f aca="false">IF(AU$5=$B13,1,"")</f>
        <v/>
      </c>
      <c r="AV13" s="52" t="str">
        <f aca="false">IF(AV$5=$B13,1,"")</f>
        <v/>
      </c>
      <c r="AW13" s="52" t="str">
        <f aca="false">IF(AW$5=$B13,1,"")</f>
        <v/>
      </c>
      <c r="AX13" s="52" t="str">
        <f aca="false">IF(AX$5=$B13,1,"")</f>
        <v/>
      </c>
      <c r="AY13" s="52" t="str">
        <f aca="false">IF(AY$5=$B13,1,"")</f>
        <v/>
      </c>
      <c r="AZ13" s="52" t="str">
        <f aca="false">IF(AZ$5=$B13,1,"")</f>
        <v/>
      </c>
      <c r="BA13" s="52" t="str">
        <f aca="false">IF(BA$5=$B13,1,"")</f>
        <v/>
      </c>
      <c r="BB13" s="52" t="str">
        <f aca="false">IF(BB$5=$B13,1,"")</f>
        <v/>
      </c>
      <c r="BC13" s="52" t="str">
        <f aca="false">IF(BC$5=$B13,1,"")</f>
        <v/>
      </c>
      <c r="BD13" s="52" t="str">
        <f aca="false">IF(BD$5=$B13,1,"")</f>
        <v/>
      </c>
      <c r="BE13" s="52" t="str">
        <f aca="false">IF(BE$5=$B13,1,"")</f>
        <v/>
      </c>
      <c r="BF13" s="52" t="str">
        <f aca="false">IF(BF$5=$B13,1,"")</f>
        <v/>
      </c>
      <c r="BG13" s="52" t="str">
        <f aca="false">IF(BG$5=$B13,1,"")</f>
        <v/>
      </c>
      <c r="BH13" s="51" t="n">
        <f aca="false">IF(ISNUMBER(L13),IF(L13&lt;21,40-(L13-1)*2,1),L13)</f>
        <v>30</v>
      </c>
      <c r="BI13" s="53" t="n">
        <v>9</v>
      </c>
      <c r="BJ13" s="53" t="n">
        <f aca="false">IF(ISNUMBER(BI13),IF(BI13&gt;20,1,40-(BI13-1)*2),BI13)</f>
        <v>24</v>
      </c>
      <c r="BK13" s="54" t="n">
        <v>1</v>
      </c>
      <c r="BL13" s="55" t="n">
        <f aca="false">IFERROR(SUM(BM13:CF13)+BK13*20,BK13)</f>
        <v>27</v>
      </c>
      <c r="BM13" s="56" t="str">
        <f aca="false">IFERROR(VLOOKUP($B13,BM$2:$CG$5,MAX($BM$6:$CF$6)+2-BM$6,0)*BM$7,"")</f>
        <v/>
      </c>
      <c r="BN13" s="56" t="str">
        <f aca="false">IFERROR(VLOOKUP($B13,BN$2:$CG$5,MAX($BM$6:$CF$6)+2-BN$6,0)*BN$7,"")</f>
        <v/>
      </c>
      <c r="BO13" s="56" t="str">
        <f aca="false">IFERROR(VLOOKUP($B13,BO$2:$CG$5,MAX($BM$6:$CF$6)+2-BO$6,0)*BO$7,"")</f>
        <v/>
      </c>
      <c r="BP13" s="56" t="str">
        <f aca="false">IFERROR(VLOOKUP($B13,BP$2:$CG$5,MAX($BM$6:$CF$6)+2-BP$6,0)*BP$7,"")</f>
        <v/>
      </c>
      <c r="BQ13" s="56" t="n">
        <f aca="false">IFERROR(VLOOKUP($B13,BQ$2:$CG$5,MAX($BM$6:$CF$6)+2-BQ$6,0)*BQ$7,"")</f>
        <v>1</v>
      </c>
      <c r="BR13" s="56" t="str">
        <f aca="false">IFERROR(VLOOKUP($B13,BR$2:$CG$5,MAX($BM$6:$CF$6)+2-BR$6,0)*BR$7,"")</f>
        <v/>
      </c>
      <c r="BS13" s="56" t="n">
        <f aca="false">IFERROR(VLOOKUP($B13,BS$2:$CG$5,MAX($BM$6:$CF$6)+2-BS$6,0)*BS$7,"")</f>
        <v>1</v>
      </c>
      <c r="BT13" s="56" t="n">
        <f aca="false">IFERROR(VLOOKUP($B13,BT$2:$CG$5,MAX($BM$6:$CF$6)+2-BT$6,0)*BT$7,"")</f>
        <v>5</v>
      </c>
      <c r="BU13" s="56" t="str">
        <f aca="false">IFERROR(VLOOKUP($B13,BU$2:$CG$5,MAX($BM$6:$CF$6)+2-BU$6,0)*BU$7,"")</f>
        <v/>
      </c>
      <c r="BV13" s="56" t="str">
        <f aca="false">IFERROR(VLOOKUP($B13,BV$2:$CG$5,MAX($BM$6:$CF$6)+2-BV$6,0)*BV$7,"")</f>
        <v/>
      </c>
      <c r="BW13" s="56" t="str">
        <f aca="false">IFERROR(VLOOKUP($B13,BW$2:$CG$5,MAX($BM$6:$CF$6)+2-BW$6,0)*BW$7,"")</f>
        <v/>
      </c>
      <c r="BX13" s="56" t="str">
        <f aca="false">IFERROR(VLOOKUP($B13,BX$2:$CG$5,MAX($BM$6:$CF$6)+2-BX$6,0)*BX$7,"")</f>
        <v/>
      </c>
      <c r="BY13" s="56" t="str">
        <f aca="false">IFERROR(VLOOKUP($B13,BY$2:$CG$5,MAX($BM$6:$CF$6)+2-BY$6,0)*BY$7,"")</f>
        <v/>
      </c>
      <c r="BZ13" s="56" t="str">
        <f aca="false">IFERROR(VLOOKUP($B13,BZ$2:$CG$5,MAX($BM$6:$CF$6)+2-BZ$6,0)*BZ$7,"")</f>
        <v/>
      </c>
      <c r="CA13" s="56" t="str">
        <f aca="false">IFERROR(VLOOKUP($B13,CA$2:$CG$5,MAX($BM$6:$CF$6)+2-CA$6,0)*CA$7,"")</f>
        <v/>
      </c>
      <c r="CB13" s="56" t="str">
        <f aca="false">IFERROR(VLOOKUP($B13,CB$2:$CG$5,MAX($BM$6:$CF$6)+2-CB$6,0)*CB$7,"")</f>
        <v/>
      </c>
      <c r="CC13" s="56" t="str">
        <f aca="false">IFERROR(VLOOKUP($B13,CC$2:$CG$5,MAX($BM$6:$CF$6)+2-CC$6,0)*CC$7,"")</f>
        <v/>
      </c>
      <c r="CD13" s="56" t="str">
        <f aca="false">IFERROR(VLOOKUP($B13,CD$2:$CG$5,MAX($BM$6:$CF$6)+2-CD$6,0)*CD$7,"")</f>
        <v/>
      </c>
      <c r="CE13" s="56" t="str">
        <f aca="false">IFERROR(VLOOKUP($B13,CE$2:$CG$5,MAX($BM$6:$CF$6)+2-CE$6,0)*CE$7,"")</f>
        <v/>
      </c>
      <c r="CF13" s="56" t="str">
        <f aca="false">IFERROR(VLOOKUP($B13,CF$2:$CG$5,MAX($BM$6:$CF$6)+2-CF$6,0)*CF$7,"")</f>
        <v/>
      </c>
      <c r="CH13" s="9"/>
      <c r="CI13" s="57" t="n">
        <v>197</v>
      </c>
      <c r="CJ13" s="58" t="n">
        <v>6</v>
      </c>
      <c r="CK13" s="59" t="n">
        <v>199</v>
      </c>
      <c r="CL13" s="60" t="n">
        <v>6</v>
      </c>
    </row>
    <row r="14" customFormat="false" ht="16" hidden="false" customHeight="false" outlineLevel="0" collapsed="false">
      <c r="A14" s="42" t="n">
        <v>7</v>
      </c>
      <c r="B14" s="43" t="n">
        <v>194</v>
      </c>
      <c r="C14" s="62" t="n">
        <v>10048001139</v>
      </c>
      <c r="D14" s="61" t="s">
        <v>51</v>
      </c>
      <c r="E14" s="61" t="s">
        <v>52</v>
      </c>
      <c r="F14" s="61" t="s">
        <v>40</v>
      </c>
      <c r="G14" s="68" t="s">
        <v>41</v>
      </c>
      <c r="H14" s="48"/>
      <c r="I14" s="49" t="n">
        <f aca="false">IFERROR(K14+BH14+BJ14+BL14,-1000)</f>
        <v>107</v>
      </c>
      <c r="J14" s="50" t="n">
        <f aca="false">VLOOKUP(B14,CI:CJ,2,0)</f>
        <v>8</v>
      </c>
      <c r="K14" s="50" t="n">
        <f aca="false">IF(ISNUMBER(J14),IF(J14&lt;21,40-(J14-1)*2,1),J14)</f>
        <v>26</v>
      </c>
      <c r="L14" s="51" t="n">
        <v>7</v>
      </c>
      <c r="M14" s="51" t="n">
        <f aca="false">VLOOKUP(B14,CK:CL,2,0)</f>
        <v>7</v>
      </c>
      <c r="N14" s="51" t="n">
        <f aca="false">SUM(O14:BG14)</f>
        <v>0</v>
      </c>
      <c r="O14" s="52" t="str">
        <f aca="false">IF(O$5=$B14,1,"")</f>
        <v/>
      </c>
      <c r="P14" s="52" t="str">
        <f aca="false">IF(P$5=$B14,1,"")</f>
        <v/>
      </c>
      <c r="Q14" s="52" t="str">
        <f aca="false">IF(Q$5=$B14,1,"")</f>
        <v/>
      </c>
      <c r="R14" s="52" t="str">
        <f aca="false">IF(R$5=$B14,1,"")</f>
        <v/>
      </c>
      <c r="S14" s="52" t="str">
        <f aca="false">IF(S$5=$B14,1,"")</f>
        <v/>
      </c>
      <c r="T14" s="52" t="str">
        <f aca="false">IF(T$5=$B14,1,"")</f>
        <v/>
      </c>
      <c r="U14" s="52" t="str">
        <f aca="false">IF(U$5=$B14,1,"")</f>
        <v/>
      </c>
      <c r="V14" s="52" t="str">
        <f aca="false">IF(V$5=$B14,1,"")</f>
        <v/>
      </c>
      <c r="W14" s="52" t="str">
        <f aca="false">IF(W$5=$B14,1,"")</f>
        <v/>
      </c>
      <c r="X14" s="52" t="str">
        <f aca="false">IF(X$5=$B14,1,"")</f>
        <v/>
      </c>
      <c r="Y14" s="52" t="str">
        <f aca="false">IF(Y$5=$B14,1,"")</f>
        <v/>
      </c>
      <c r="Z14" s="52" t="str">
        <f aca="false">IF(Z$5=$B14,1,"")</f>
        <v/>
      </c>
      <c r="AA14" s="52" t="str">
        <f aca="false">IF(AA$5=$B14,1,"")</f>
        <v/>
      </c>
      <c r="AB14" s="52" t="str">
        <f aca="false">IF(AB$5=$B14,1,"")</f>
        <v/>
      </c>
      <c r="AC14" s="52" t="str">
        <f aca="false">IF(AC$5=$B14,1,"")</f>
        <v/>
      </c>
      <c r="AD14" s="52" t="str">
        <f aca="false">IF(AD$5=$B14,1,"")</f>
        <v/>
      </c>
      <c r="AE14" s="52" t="str">
        <f aca="false">IF(AE$5=$B14,1,"")</f>
        <v/>
      </c>
      <c r="AF14" s="52" t="str">
        <f aca="false">IF(AF$5=$B14,1,"")</f>
        <v/>
      </c>
      <c r="AG14" s="52" t="str">
        <f aca="false">IF(AG$5=$B14,1,"")</f>
        <v/>
      </c>
      <c r="AH14" s="52" t="str">
        <f aca="false">IF(AH$5=$B14,1,"")</f>
        <v/>
      </c>
      <c r="AI14" s="52" t="str">
        <f aca="false">IF(AI$5=$B14,1,"")</f>
        <v/>
      </c>
      <c r="AJ14" s="52" t="str">
        <f aca="false">IF(AJ$5=$B14,1,"")</f>
        <v/>
      </c>
      <c r="AK14" s="52" t="str">
        <f aca="false">IF(AK$5=$B14,1,"")</f>
        <v/>
      </c>
      <c r="AL14" s="52" t="str">
        <f aca="false">IF(AL$5=$B14,1,"")</f>
        <v/>
      </c>
      <c r="AM14" s="52" t="str">
        <f aca="false">IF(AM$5=$B14,1,"")</f>
        <v/>
      </c>
      <c r="AN14" s="52" t="str">
        <f aca="false">IF(AN$5=$B14,1,"")</f>
        <v/>
      </c>
      <c r="AO14" s="52" t="str">
        <f aca="false">IF(AO$5=$B14,1,"")</f>
        <v/>
      </c>
      <c r="AP14" s="52" t="str">
        <f aca="false">IF(AP$5=$B14,1,"")</f>
        <v/>
      </c>
      <c r="AQ14" s="52" t="str">
        <f aca="false">IF(AQ$5=$B14,1,"")</f>
        <v/>
      </c>
      <c r="AR14" s="52" t="str">
        <f aca="false">IF(AR$5=$B14,1,"")</f>
        <v/>
      </c>
      <c r="AS14" s="52" t="str">
        <f aca="false">IF(AS$5=$B14,1,"")</f>
        <v/>
      </c>
      <c r="AT14" s="52" t="str">
        <f aca="false">IF(AT$5=$B14,1,"")</f>
        <v/>
      </c>
      <c r="AU14" s="52" t="str">
        <f aca="false">IF(AU$5=$B14,1,"")</f>
        <v/>
      </c>
      <c r="AV14" s="52" t="str">
        <f aca="false">IF(AV$5=$B14,1,"")</f>
        <v/>
      </c>
      <c r="AW14" s="52" t="str">
        <f aca="false">IF(AW$5=$B14,1,"")</f>
        <v/>
      </c>
      <c r="AX14" s="52" t="str">
        <f aca="false">IF(AX$5=$B14,1,"")</f>
        <v/>
      </c>
      <c r="AY14" s="52" t="str">
        <f aca="false">IF(AY$5=$B14,1,"")</f>
        <v/>
      </c>
      <c r="AZ14" s="52" t="str">
        <f aca="false">IF(AZ$5=$B14,1,"")</f>
        <v/>
      </c>
      <c r="BA14" s="52" t="str">
        <f aca="false">IF(BA$5=$B14,1,"")</f>
        <v/>
      </c>
      <c r="BB14" s="52" t="str">
        <f aca="false">IF(BB$5=$B14,1,"")</f>
        <v/>
      </c>
      <c r="BC14" s="52" t="str">
        <f aca="false">IF(BC$5=$B14,1,"")</f>
        <v/>
      </c>
      <c r="BD14" s="52" t="str">
        <f aca="false">IF(BD$5=$B14,1,"")</f>
        <v/>
      </c>
      <c r="BE14" s="52" t="str">
        <f aca="false">IF(BE$5=$B14,1,"")</f>
        <v/>
      </c>
      <c r="BF14" s="52" t="str">
        <f aca="false">IF(BF$5=$B14,1,"")</f>
        <v/>
      </c>
      <c r="BG14" s="52" t="str">
        <f aca="false">IF(BG$5=$B14,1,"")</f>
        <v/>
      </c>
      <c r="BH14" s="51" t="n">
        <f aca="false">IF(ISNUMBER(L14),IF(L14&lt;21,40-(L14-1)*2,1),L14)</f>
        <v>28</v>
      </c>
      <c r="BI14" s="53" t="n">
        <v>7</v>
      </c>
      <c r="BJ14" s="53" t="n">
        <f aca="false">IF(ISNUMBER(BI14),IF(BI14&gt;20,1,40-(BI14-1)*2),BI14)</f>
        <v>28</v>
      </c>
      <c r="BK14" s="54" t="n">
        <v>1</v>
      </c>
      <c r="BL14" s="55" t="n">
        <f aca="false">IFERROR(SUM(BM14:CF14)+BK14*20,BK14)</f>
        <v>25</v>
      </c>
      <c r="BM14" s="56" t="n">
        <f aca="false">IFERROR(VLOOKUP($B14,BM$2:$CG$5,MAX($BM$6:$CF$6)+2-BM$6,0)*BM$7,"")</f>
        <v>5</v>
      </c>
      <c r="BN14" s="56" t="str">
        <f aca="false">IFERROR(VLOOKUP($B14,BN$2:$CG$5,MAX($BM$6:$CF$6)+2-BN$6,0)*BN$7,"")</f>
        <v/>
      </c>
      <c r="BO14" s="56" t="str">
        <f aca="false">IFERROR(VLOOKUP($B14,BO$2:$CG$5,MAX($BM$6:$CF$6)+2-BO$6,0)*BO$7,"")</f>
        <v/>
      </c>
      <c r="BP14" s="56" t="str">
        <f aca="false">IFERROR(VLOOKUP($B14,BP$2:$CG$5,MAX($BM$6:$CF$6)+2-BP$6,0)*BP$7,"")</f>
        <v/>
      </c>
      <c r="BQ14" s="56" t="str">
        <f aca="false">IFERROR(VLOOKUP($B14,BQ$2:$CG$5,MAX($BM$6:$CF$6)+2-BQ$6,0)*BQ$7,"")</f>
        <v/>
      </c>
      <c r="BR14" s="56" t="str">
        <f aca="false">IFERROR(VLOOKUP($B14,BR$2:$CG$5,MAX($BM$6:$CF$6)+2-BR$6,0)*BR$7,"")</f>
        <v/>
      </c>
      <c r="BS14" s="56" t="str">
        <f aca="false">IFERROR(VLOOKUP($B14,BS$2:$CG$5,MAX($BM$6:$CF$6)+2-BS$6,0)*BS$7,"")</f>
        <v/>
      </c>
      <c r="BT14" s="56" t="str">
        <f aca="false">IFERROR(VLOOKUP($B14,BT$2:$CG$5,MAX($BM$6:$CF$6)+2-BT$6,0)*BT$7,"")</f>
        <v/>
      </c>
      <c r="BU14" s="56" t="str">
        <f aca="false">IFERROR(VLOOKUP($B14,BU$2:$CG$5,MAX($BM$6:$CF$6)+2-BU$6,0)*BU$7,"")</f>
        <v/>
      </c>
      <c r="BV14" s="56" t="str">
        <f aca="false">IFERROR(VLOOKUP($B14,BV$2:$CG$5,MAX($BM$6:$CF$6)+2-BV$6,0)*BV$7,"")</f>
        <v/>
      </c>
      <c r="BW14" s="56" t="str">
        <f aca="false">IFERROR(VLOOKUP($B14,BW$2:$CG$5,MAX($BM$6:$CF$6)+2-BW$6,0)*BW$7,"")</f>
        <v/>
      </c>
      <c r="BX14" s="56" t="str">
        <f aca="false">IFERROR(VLOOKUP($B14,BX$2:$CG$5,MAX($BM$6:$CF$6)+2-BX$6,0)*BX$7,"")</f>
        <v/>
      </c>
      <c r="BY14" s="56" t="str">
        <f aca="false">IFERROR(VLOOKUP($B14,BY$2:$CG$5,MAX($BM$6:$CF$6)+2-BY$6,0)*BY$7,"")</f>
        <v/>
      </c>
      <c r="BZ14" s="56" t="str">
        <f aca="false">IFERROR(VLOOKUP($B14,BZ$2:$CG$5,MAX($BM$6:$CF$6)+2-BZ$6,0)*BZ$7,"")</f>
        <v/>
      </c>
      <c r="CA14" s="56" t="str">
        <f aca="false">IFERROR(VLOOKUP($B14,CA$2:$CG$5,MAX($BM$6:$CF$6)+2-CA$6,0)*CA$7,"")</f>
        <v/>
      </c>
      <c r="CB14" s="56" t="str">
        <f aca="false">IFERROR(VLOOKUP($B14,CB$2:$CG$5,MAX($BM$6:$CF$6)+2-CB$6,0)*CB$7,"")</f>
        <v/>
      </c>
      <c r="CC14" s="56" t="str">
        <f aca="false">IFERROR(VLOOKUP($B14,CC$2:$CG$5,MAX($BM$6:$CF$6)+2-CC$6,0)*CC$7,"")</f>
        <v/>
      </c>
      <c r="CD14" s="56" t="str">
        <f aca="false">IFERROR(VLOOKUP($B14,CD$2:$CG$5,MAX($BM$6:$CF$6)+2-CD$6,0)*CD$7,"")</f>
        <v/>
      </c>
      <c r="CE14" s="56" t="str">
        <f aca="false">IFERROR(VLOOKUP($B14,CE$2:$CG$5,MAX($BM$6:$CF$6)+2-CE$6,0)*CE$7,"")</f>
        <v/>
      </c>
      <c r="CF14" s="56" t="str">
        <f aca="false">IFERROR(VLOOKUP($B14,CF$2:$CG$5,MAX($BM$6:$CF$6)+2-CF$6,0)*CF$7,"")</f>
        <v/>
      </c>
      <c r="CH14" s="9"/>
      <c r="CI14" s="57" t="n">
        <v>199</v>
      </c>
      <c r="CJ14" s="58" t="n">
        <v>7</v>
      </c>
      <c r="CK14" s="59" t="n">
        <v>194</v>
      </c>
      <c r="CL14" s="60" t="n">
        <v>7</v>
      </c>
    </row>
    <row r="15" customFormat="false" ht="16" hidden="false" customHeight="false" outlineLevel="0" collapsed="false">
      <c r="A15" s="42" t="n">
        <v>8</v>
      </c>
      <c r="B15" s="43" t="n">
        <v>196</v>
      </c>
      <c r="C15" s="69" t="n">
        <v>10047405092</v>
      </c>
      <c r="D15" s="70" t="s">
        <v>53</v>
      </c>
      <c r="E15" s="64" t="s">
        <v>39</v>
      </c>
      <c r="F15" s="64" t="s">
        <v>44</v>
      </c>
      <c r="G15" s="47" t="s">
        <v>41</v>
      </c>
      <c r="H15" s="48"/>
      <c r="I15" s="49" t="n">
        <f aca="false">IFERROR(K15+BH15+BJ15+BL15,-1000)</f>
        <v>76</v>
      </c>
      <c r="J15" s="50" t="n">
        <f aca="false">VLOOKUP(B15,CI:CJ,2,0)</f>
        <v>9</v>
      </c>
      <c r="K15" s="50" t="n">
        <f aca="false">IF(ISNUMBER(J15),IF(J15&lt;21,40-(J15-1)*2,1),J15)</f>
        <v>24</v>
      </c>
      <c r="L15" s="51" t="n">
        <v>10</v>
      </c>
      <c r="M15" s="51" t="n">
        <f aca="false">VLOOKUP(B15,CK:CL,2,0)</f>
        <v>10</v>
      </c>
      <c r="N15" s="51" t="n">
        <f aca="false">SUM(O15:BG15)</f>
        <v>0</v>
      </c>
      <c r="O15" s="52" t="str">
        <f aca="false">IF(O$5=$B15,1,"")</f>
        <v/>
      </c>
      <c r="P15" s="52" t="str">
        <f aca="false">IF(P$5=$B15,1,"")</f>
        <v/>
      </c>
      <c r="Q15" s="52" t="str">
        <f aca="false">IF(Q$5=$B15,1,"")</f>
        <v/>
      </c>
      <c r="R15" s="52" t="str">
        <f aca="false">IF(R$5=$B15,1,"")</f>
        <v/>
      </c>
      <c r="S15" s="52" t="str">
        <f aca="false">IF(S$5=$B15,1,"")</f>
        <v/>
      </c>
      <c r="T15" s="52" t="str">
        <f aca="false">IF(T$5=$B15,1,"")</f>
        <v/>
      </c>
      <c r="U15" s="52" t="str">
        <f aca="false">IF(U$5=$B15,1,"")</f>
        <v/>
      </c>
      <c r="V15" s="52" t="str">
        <f aca="false">IF(V$5=$B15,1,"")</f>
        <v/>
      </c>
      <c r="W15" s="52" t="str">
        <f aca="false">IF(W$5=$B15,1,"")</f>
        <v/>
      </c>
      <c r="X15" s="52" t="str">
        <f aca="false">IF(X$5=$B15,1,"")</f>
        <v/>
      </c>
      <c r="Y15" s="52" t="str">
        <f aca="false">IF(Y$5=$B15,1,"")</f>
        <v/>
      </c>
      <c r="Z15" s="52" t="str">
        <f aca="false">IF(Z$5=$B15,1,"")</f>
        <v/>
      </c>
      <c r="AA15" s="52" t="str">
        <f aca="false">IF(AA$5=$B15,1,"")</f>
        <v/>
      </c>
      <c r="AB15" s="52" t="str">
        <f aca="false">IF(AB$5=$B15,1,"")</f>
        <v/>
      </c>
      <c r="AC15" s="52" t="str">
        <f aca="false">IF(AC$5=$B15,1,"")</f>
        <v/>
      </c>
      <c r="AD15" s="52" t="str">
        <f aca="false">IF(AD$5=$B15,1,"")</f>
        <v/>
      </c>
      <c r="AE15" s="52" t="str">
        <f aca="false">IF(AE$5=$B15,1,"")</f>
        <v/>
      </c>
      <c r="AF15" s="52" t="str">
        <f aca="false">IF(AF$5=$B15,1,"")</f>
        <v/>
      </c>
      <c r="AG15" s="52" t="str">
        <f aca="false">IF(AG$5=$B15,1,"")</f>
        <v/>
      </c>
      <c r="AH15" s="52" t="str">
        <f aca="false">IF(AH$5=$B15,1,"")</f>
        <v/>
      </c>
      <c r="AI15" s="52" t="str">
        <f aca="false">IF(AI$5=$B15,1,"")</f>
        <v/>
      </c>
      <c r="AJ15" s="52" t="str">
        <f aca="false">IF(AJ$5=$B15,1,"")</f>
        <v/>
      </c>
      <c r="AK15" s="52" t="str">
        <f aca="false">IF(AK$5=$B15,1,"")</f>
        <v/>
      </c>
      <c r="AL15" s="52" t="str">
        <f aca="false">IF(AL$5=$B15,1,"")</f>
        <v/>
      </c>
      <c r="AM15" s="52" t="str">
        <f aca="false">IF(AM$5=$B15,1,"")</f>
        <v/>
      </c>
      <c r="AN15" s="52" t="str">
        <f aca="false">IF(AN$5=$B15,1,"")</f>
        <v/>
      </c>
      <c r="AO15" s="52" t="str">
        <f aca="false">IF(AO$5=$B15,1,"")</f>
        <v/>
      </c>
      <c r="AP15" s="52" t="str">
        <f aca="false">IF(AP$5=$B15,1,"")</f>
        <v/>
      </c>
      <c r="AQ15" s="52" t="str">
        <f aca="false">IF(AQ$5=$B15,1,"")</f>
        <v/>
      </c>
      <c r="AR15" s="52" t="str">
        <f aca="false">IF(AR$5=$B15,1,"")</f>
        <v/>
      </c>
      <c r="AS15" s="52" t="str">
        <f aca="false">IF(AS$5=$B15,1,"")</f>
        <v/>
      </c>
      <c r="AT15" s="52" t="str">
        <f aca="false">IF(AT$5=$B15,1,"")</f>
        <v/>
      </c>
      <c r="AU15" s="52" t="str">
        <f aca="false">IF(AU$5=$B15,1,"")</f>
        <v/>
      </c>
      <c r="AV15" s="52" t="str">
        <f aca="false">IF(AV$5=$B15,1,"")</f>
        <v/>
      </c>
      <c r="AW15" s="52" t="str">
        <f aca="false">IF(AW$5=$B15,1,"")</f>
        <v/>
      </c>
      <c r="AX15" s="52" t="str">
        <f aca="false">IF(AX$5=$B15,1,"")</f>
        <v/>
      </c>
      <c r="AY15" s="52" t="str">
        <f aca="false">IF(AY$5=$B15,1,"")</f>
        <v/>
      </c>
      <c r="AZ15" s="52" t="str">
        <f aca="false">IF(AZ$5=$B15,1,"")</f>
        <v/>
      </c>
      <c r="BA15" s="52" t="str">
        <f aca="false">IF(BA$5=$B15,1,"")</f>
        <v/>
      </c>
      <c r="BB15" s="52" t="str">
        <f aca="false">IF(BB$5=$B15,1,"")</f>
        <v/>
      </c>
      <c r="BC15" s="52" t="str">
        <f aca="false">IF(BC$5=$B15,1,"")</f>
        <v/>
      </c>
      <c r="BD15" s="52" t="str">
        <f aca="false">IF(BD$5=$B15,1,"")</f>
        <v/>
      </c>
      <c r="BE15" s="52" t="str">
        <f aca="false">IF(BE$5=$B15,1,"")</f>
        <v/>
      </c>
      <c r="BF15" s="52" t="str">
        <f aca="false">IF(BF$5=$B15,1,"")</f>
        <v/>
      </c>
      <c r="BG15" s="52" t="str">
        <f aca="false">IF(BG$5=$B15,1,"")</f>
        <v/>
      </c>
      <c r="BH15" s="51" t="n">
        <f aca="false">IF(ISNUMBER(L15),IF(L15&lt;21,40-(L15-1)*2,1),L15)</f>
        <v>22</v>
      </c>
      <c r="BI15" s="53" t="n">
        <v>6</v>
      </c>
      <c r="BJ15" s="53" t="n">
        <f aca="false">IF(ISNUMBER(BI15),IF(BI15&gt;20,1,40-(BI15-1)*2),BI15)</f>
        <v>30</v>
      </c>
      <c r="BK15" s="54"/>
      <c r="BL15" s="55" t="n">
        <f aca="false">IFERROR(SUM(BM15:CF15)+BK15*20,BK15)</f>
        <v>0</v>
      </c>
      <c r="BM15" s="56" t="str">
        <f aca="false">IFERROR(VLOOKUP($B15,BM$2:$CG$5,MAX($BM$6:$CF$6)+2-BM$6,0)*BM$7,"")</f>
        <v/>
      </c>
      <c r="BN15" s="56" t="str">
        <f aca="false">IFERROR(VLOOKUP($B15,BN$2:$CG$5,MAX($BM$6:$CF$6)+2-BN$6,0)*BN$7,"")</f>
        <v/>
      </c>
      <c r="BO15" s="56" t="str">
        <f aca="false">IFERROR(VLOOKUP($B15,BO$2:$CG$5,MAX($BM$6:$CF$6)+2-BO$6,0)*BO$7,"")</f>
        <v/>
      </c>
      <c r="BP15" s="56" t="str">
        <f aca="false">IFERROR(VLOOKUP($B15,BP$2:$CG$5,MAX($BM$6:$CF$6)+2-BP$6,0)*BP$7,"")</f>
        <v/>
      </c>
      <c r="BQ15" s="56" t="str">
        <f aca="false">IFERROR(VLOOKUP($B15,BQ$2:$CG$5,MAX($BM$6:$CF$6)+2-BQ$6,0)*BQ$7,"")</f>
        <v/>
      </c>
      <c r="BR15" s="56" t="str">
        <f aca="false">IFERROR(VLOOKUP($B15,BR$2:$CG$5,MAX($BM$6:$CF$6)+2-BR$6,0)*BR$7,"")</f>
        <v/>
      </c>
      <c r="BS15" s="56" t="str">
        <f aca="false">IFERROR(VLOOKUP($B15,BS$2:$CG$5,MAX($BM$6:$CF$6)+2-BS$6,0)*BS$7,"")</f>
        <v/>
      </c>
      <c r="BT15" s="56" t="str">
        <f aca="false">IFERROR(VLOOKUP($B15,BT$2:$CG$5,MAX($BM$6:$CF$6)+2-BT$6,0)*BT$7,"")</f>
        <v/>
      </c>
      <c r="BU15" s="56" t="str">
        <f aca="false">IFERROR(VLOOKUP($B15,BU$2:$CG$5,MAX($BM$6:$CF$6)+2-BU$6,0)*BU$7,"")</f>
        <v/>
      </c>
      <c r="BV15" s="56" t="str">
        <f aca="false">IFERROR(VLOOKUP($B15,BV$2:$CG$5,MAX($BM$6:$CF$6)+2-BV$6,0)*BV$7,"")</f>
        <v/>
      </c>
      <c r="BW15" s="56" t="str">
        <f aca="false">IFERROR(VLOOKUP($B15,BW$2:$CG$5,MAX($BM$6:$CF$6)+2-BW$6,0)*BW$7,"")</f>
        <v/>
      </c>
      <c r="BX15" s="56" t="str">
        <f aca="false">IFERROR(VLOOKUP($B15,BX$2:$CG$5,MAX($BM$6:$CF$6)+2-BX$6,0)*BX$7,"")</f>
        <v/>
      </c>
      <c r="BY15" s="56" t="str">
        <f aca="false">IFERROR(VLOOKUP($B15,BY$2:$CG$5,MAX($BM$6:$CF$6)+2-BY$6,0)*BY$7,"")</f>
        <v/>
      </c>
      <c r="BZ15" s="56" t="str">
        <f aca="false">IFERROR(VLOOKUP($B15,BZ$2:$CG$5,MAX($BM$6:$CF$6)+2-BZ$6,0)*BZ$7,"")</f>
        <v/>
      </c>
      <c r="CA15" s="56" t="str">
        <f aca="false">IFERROR(VLOOKUP($B15,CA$2:$CG$5,MAX($BM$6:$CF$6)+2-CA$6,0)*CA$7,"")</f>
        <v/>
      </c>
      <c r="CB15" s="56" t="str">
        <f aca="false">IFERROR(VLOOKUP($B15,CB$2:$CG$5,MAX($BM$6:$CF$6)+2-CB$6,0)*CB$7,"")</f>
        <v/>
      </c>
      <c r="CC15" s="56" t="str">
        <f aca="false">IFERROR(VLOOKUP($B15,CC$2:$CG$5,MAX($BM$6:$CF$6)+2-CC$6,0)*CC$7,"")</f>
        <v/>
      </c>
      <c r="CD15" s="56" t="str">
        <f aca="false">IFERROR(VLOOKUP($B15,CD$2:$CG$5,MAX($BM$6:$CF$6)+2-CD$6,0)*CD$7,"")</f>
        <v/>
      </c>
      <c r="CE15" s="56" t="str">
        <f aca="false">IFERROR(VLOOKUP($B15,CE$2:$CG$5,MAX($BM$6:$CF$6)+2-CE$6,0)*CE$7,"")</f>
        <v/>
      </c>
      <c r="CF15" s="56" t="str">
        <f aca="false">IFERROR(VLOOKUP($B15,CF$2:$CG$5,MAX($BM$6:$CF$6)+2-CF$6,0)*CF$7,"")</f>
        <v/>
      </c>
      <c r="CH15" s="9"/>
      <c r="CI15" s="57" t="n">
        <v>194</v>
      </c>
      <c r="CJ15" s="58" t="n">
        <v>8</v>
      </c>
      <c r="CK15" s="59" t="n">
        <v>198</v>
      </c>
      <c r="CL15" s="60" t="n">
        <v>8</v>
      </c>
    </row>
    <row r="16" customFormat="false" ht="16" hidden="false" customHeight="false" outlineLevel="0" collapsed="false">
      <c r="A16" s="42" t="n">
        <v>9</v>
      </c>
      <c r="B16" s="43" t="n">
        <v>197</v>
      </c>
      <c r="C16" s="71" t="n">
        <v>100473620050</v>
      </c>
      <c r="D16" s="72" t="s">
        <v>54</v>
      </c>
      <c r="E16" s="64" t="s">
        <v>52</v>
      </c>
      <c r="F16" s="64" t="s">
        <v>44</v>
      </c>
      <c r="G16" s="47" t="s">
        <v>41</v>
      </c>
      <c r="H16" s="48"/>
      <c r="I16" s="49" t="n">
        <f aca="false">IFERROR(K16+BH16+BJ16+BL16,-1000)</f>
        <v>75</v>
      </c>
      <c r="J16" s="50" t="n">
        <f aca="false">VLOOKUP(B16,CI:CJ,2,0)</f>
        <v>6</v>
      </c>
      <c r="K16" s="50" t="n">
        <f aca="false">IF(ISNUMBER(J16),IF(J16&lt;21,40-(J16-1)*2,1),J16)</f>
        <v>30</v>
      </c>
      <c r="L16" s="51" t="n">
        <v>9</v>
      </c>
      <c r="M16" s="51" t="n">
        <f aca="false">VLOOKUP(B16,CK:CL,2,0)</f>
        <v>9</v>
      </c>
      <c r="N16" s="51" t="n">
        <f aca="false">SUM(O16:BG16)</f>
        <v>0</v>
      </c>
      <c r="O16" s="52" t="str">
        <f aca="false">IF(O$5=$B16,1,"")</f>
        <v/>
      </c>
      <c r="P16" s="52" t="str">
        <f aca="false">IF(P$5=$B16,1,"")</f>
        <v/>
      </c>
      <c r="Q16" s="52" t="str">
        <f aca="false">IF(Q$5=$B16,1,"")</f>
        <v/>
      </c>
      <c r="R16" s="52" t="str">
        <f aca="false">IF(R$5=$B16,1,"")</f>
        <v/>
      </c>
      <c r="S16" s="52" t="str">
        <f aca="false">IF(S$5=$B16,1,"")</f>
        <v/>
      </c>
      <c r="T16" s="52" t="str">
        <f aca="false">IF(T$5=$B16,1,"")</f>
        <v/>
      </c>
      <c r="U16" s="52" t="str">
        <f aca="false">IF(U$5=$B16,1,"")</f>
        <v/>
      </c>
      <c r="V16" s="52" t="str">
        <f aca="false">IF(V$5=$B16,1,"")</f>
        <v/>
      </c>
      <c r="W16" s="52" t="str">
        <f aca="false">IF(W$5=$B16,1,"")</f>
        <v/>
      </c>
      <c r="X16" s="52" t="str">
        <f aca="false">IF(X$5=$B16,1,"")</f>
        <v/>
      </c>
      <c r="Y16" s="52" t="str">
        <f aca="false">IF(Y$5=$B16,1,"")</f>
        <v/>
      </c>
      <c r="Z16" s="52" t="str">
        <f aca="false">IF(Z$5=$B16,1,"")</f>
        <v/>
      </c>
      <c r="AA16" s="52" t="str">
        <f aca="false">IF(AA$5=$B16,1,"")</f>
        <v/>
      </c>
      <c r="AB16" s="52" t="str">
        <f aca="false">IF(AB$5=$B16,1,"")</f>
        <v/>
      </c>
      <c r="AC16" s="52" t="str">
        <f aca="false">IF(AC$5=$B16,1,"")</f>
        <v/>
      </c>
      <c r="AD16" s="52" t="str">
        <f aca="false">IF(AD$5=$B16,1,"")</f>
        <v/>
      </c>
      <c r="AE16" s="52" t="str">
        <f aca="false">IF(AE$5=$B16,1,"")</f>
        <v/>
      </c>
      <c r="AF16" s="52" t="str">
        <f aca="false">IF(AF$5=$B16,1,"")</f>
        <v/>
      </c>
      <c r="AG16" s="52" t="str">
        <f aca="false">IF(AG$5=$B16,1,"")</f>
        <v/>
      </c>
      <c r="AH16" s="52" t="str">
        <f aca="false">IF(AH$5=$B16,1,"")</f>
        <v/>
      </c>
      <c r="AI16" s="52" t="str">
        <f aca="false">IF(AI$5=$B16,1,"")</f>
        <v/>
      </c>
      <c r="AJ16" s="52" t="str">
        <f aca="false">IF(AJ$5=$B16,1,"")</f>
        <v/>
      </c>
      <c r="AK16" s="52" t="str">
        <f aca="false">IF(AK$5=$B16,1,"")</f>
        <v/>
      </c>
      <c r="AL16" s="52" t="str">
        <f aca="false">IF(AL$5=$B16,1,"")</f>
        <v/>
      </c>
      <c r="AM16" s="52" t="str">
        <f aca="false">IF(AM$5=$B16,1,"")</f>
        <v/>
      </c>
      <c r="AN16" s="52" t="str">
        <f aca="false">IF(AN$5=$B16,1,"")</f>
        <v/>
      </c>
      <c r="AO16" s="52" t="str">
        <f aca="false">IF(AO$5=$B16,1,"")</f>
        <v/>
      </c>
      <c r="AP16" s="52" t="str">
        <f aca="false">IF(AP$5=$B16,1,"")</f>
        <v/>
      </c>
      <c r="AQ16" s="52" t="str">
        <f aca="false">IF(AQ$5=$B16,1,"")</f>
        <v/>
      </c>
      <c r="AR16" s="52" t="str">
        <f aca="false">IF(AR$5=$B16,1,"")</f>
        <v/>
      </c>
      <c r="AS16" s="52" t="str">
        <f aca="false">IF(AS$5=$B16,1,"")</f>
        <v/>
      </c>
      <c r="AT16" s="52" t="str">
        <f aca="false">IF(AT$5=$B16,1,"")</f>
        <v/>
      </c>
      <c r="AU16" s="52" t="str">
        <f aca="false">IF(AU$5=$B16,1,"")</f>
        <v/>
      </c>
      <c r="AV16" s="52" t="str">
        <f aca="false">IF(AV$5=$B16,1,"")</f>
        <v/>
      </c>
      <c r="AW16" s="52" t="str">
        <f aca="false">IF(AW$5=$B16,1,"")</f>
        <v/>
      </c>
      <c r="AX16" s="52" t="str">
        <f aca="false">IF(AX$5=$B16,1,"")</f>
        <v/>
      </c>
      <c r="AY16" s="52" t="str">
        <f aca="false">IF(AY$5=$B16,1,"")</f>
        <v/>
      </c>
      <c r="AZ16" s="52" t="str">
        <f aca="false">IF(AZ$5=$B16,1,"")</f>
        <v/>
      </c>
      <c r="BA16" s="52" t="str">
        <f aca="false">IF(BA$5=$B16,1,"")</f>
        <v/>
      </c>
      <c r="BB16" s="52" t="str">
        <f aca="false">IF(BB$5=$B16,1,"")</f>
        <v/>
      </c>
      <c r="BC16" s="52" t="str">
        <f aca="false">IF(BC$5=$B16,1,"")</f>
        <v/>
      </c>
      <c r="BD16" s="52" t="str">
        <f aca="false">IF(BD$5=$B16,1,"")</f>
        <v/>
      </c>
      <c r="BE16" s="52" t="str">
        <f aca="false">IF(BE$5=$B16,1,"")</f>
        <v/>
      </c>
      <c r="BF16" s="52" t="str">
        <f aca="false">IF(BF$5=$B16,1,"")</f>
        <v/>
      </c>
      <c r="BG16" s="52" t="str">
        <f aca="false">IF(BG$5=$B16,1,"")</f>
        <v/>
      </c>
      <c r="BH16" s="51" t="n">
        <f aca="false">IF(ISNUMBER(L16),IF(L16&lt;21,40-(L16-1)*2,1),L16)</f>
        <v>24</v>
      </c>
      <c r="BI16" s="53" t="n">
        <v>11</v>
      </c>
      <c r="BJ16" s="53" t="n">
        <f aca="false">IF(ISNUMBER(BI16),IF(BI16&gt;20,1,40-(BI16-1)*2),BI16)</f>
        <v>20</v>
      </c>
      <c r="BK16" s="54"/>
      <c r="BL16" s="55" t="n">
        <f aca="false">IFERROR(SUM(BM16:CF16)+BK16*20,BK16)</f>
        <v>1</v>
      </c>
      <c r="BM16" s="56" t="str">
        <f aca="false">IFERROR(VLOOKUP($B16,BM$2:$CG$5,MAX($BM$6:$CF$6)+2-BM$6,0)*BM$7,"")</f>
        <v/>
      </c>
      <c r="BN16" s="56" t="str">
        <f aca="false">IFERROR(VLOOKUP($B16,BN$2:$CG$5,MAX($BM$6:$CF$6)+2-BN$6,0)*BN$7,"")</f>
        <v/>
      </c>
      <c r="BO16" s="56" t="n">
        <f aca="false">IFERROR(VLOOKUP($B16,BO$2:$CG$5,MAX($BM$6:$CF$6)+2-BO$6,0)*BO$7,"")</f>
        <v>1</v>
      </c>
      <c r="BP16" s="56" t="str">
        <f aca="false">IFERROR(VLOOKUP($B16,BP$2:$CG$5,MAX($BM$6:$CF$6)+2-BP$6,0)*BP$7,"")</f>
        <v/>
      </c>
      <c r="BQ16" s="56" t="str">
        <f aca="false">IFERROR(VLOOKUP($B16,BQ$2:$CG$5,MAX($BM$6:$CF$6)+2-BQ$6,0)*BQ$7,"")</f>
        <v/>
      </c>
      <c r="BR16" s="56" t="str">
        <f aca="false">IFERROR(VLOOKUP($B16,BR$2:$CG$5,MAX($BM$6:$CF$6)+2-BR$6,0)*BR$7,"")</f>
        <v/>
      </c>
      <c r="BS16" s="56" t="str">
        <f aca="false">IFERROR(VLOOKUP($B16,BS$2:$CG$5,MAX($BM$6:$CF$6)+2-BS$6,0)*BS$7,"")</f>
        <v/>
      </c>
      <c r="BT16" s="56" t="str">
        <f aca="false">IFERROR(VLOOKUP($B16,BT$2:$CG$5,MAX($BM$6:$CF$6)+2-BT$6,0)*BT$7,"")</f>
        <v/>
      </c>
      <c r="BU16" s="56" t="str">
        <f aca="false">IFERROR(VLOOKUP($B16,BU$2:$CG$5,MAX($BM$6:$CF$6)+2-BU$6,0)*BU$7,"")</f>
        <v/>
      </c>
      <c r="BV16" s="56" t="str">
        <f aca="false">IFERROR(VLOOKUP($B16,BV$2:$CG$5,MAX($BM$6:$CF$6)+2-BV$6,0)*BV$7,"")</f>
        <v/>
      </c>
      <c r="BW16" s="56" t="str">
        <f aca="false">IFERROR(VLOOKUP($B16,BW$2:$CG$5,MAX($BM$6:$CF$6)+2-BW$6,0)*BW$7,"")</f>
        <v/>
      </c>
      <c r="BX16" s="56" t="str">
        <f aca="false">IFERROR(VLOOKUP($B16,BX$2:$CG$5,MAX($BM$6:$CF$6)+2-BX$6,0)*BX$7,"")</f>
        <v/>
      </c>
      <c r="BY16" s="56" t="str">
        <f aca="false">IFERROR(VLOOKUP($B16,BY$2:$CG$5,MAX($BM$6:$CF$6)+2-BY$6,0)*BY$7,"")</f>
        <v/>
      </c>
      <c r="BZ16" s="56" t="str">
        <f aca="false">IFERROR(VLOOKUP($B16,BZ$2:$CG$5,MAX($BM$6:$CF$6)+2-BZ$6,0)*BZ$7,"")</f>
        <v/>
      </c>
      <c r="CA16" s="56" t="str">
        <f aca="false">IFERROR(VLOOKUP($B16,CA$2:$CG$5,MAX($BM$6:$CF$6)+2-CA$6,0)*CA$7,"")</f>
        <v/>
      </c>
      <c r="CB16" s="56" t="str">
        <f aca="false">IFERROR(VLOOKUP($B16,CB$2:$CG$5,MAX($BM$6:$CF$6)+2-CB$6,0)*CB$7,"")</f>
        <v/>
      </c>
      <c r="CC16" s="56" t="str">
        <f aca="false">IFERROR(VLOOKUP($B16,CC$2:$CG$5,MAX($BM$6:$CF$6)+2-CC$6,0)*CC$7,"")</f>
        <v/>
      </c>
      <c r="CD16" s="56" t="str">
        <f aca="false">IFERROR(VLOOKUP($B16,CD$2:$CG$5,MAX($BM$6:$CF$6)+2-CD$6,0)*CD$7,"")</f>
        <v/>
      </c>
      <c r="CE16" s="56" t="str">
        <f aca="false">IFERROR(VLOOKUP($B16,CE$2:$CG$5,MAX($BM$6:$CF$6)+2-CE$6,0)*CE$7,"")</f>
        <v/>
      </c>
      <c r="CF16" s="56" t="str">
        <f aca="false">IFERROR(VLOOKUP($B16,CF$2:$CG$5,MAX($BM$6:$CF$6)+2-CF$6,0)*CF$7,"")</f>
        <v/>
      </c>
      <c r="CH16" s="9"/>
      <c r="CI16" s="57" t="n">
        <v>196</v>
      </c>
      <c r="CJ16" s="58" t="n">
        <v>9</v>
      </c>
      <c r="CK16" s="59" t="n">
        <v>197</v>
      </c>
      <c r="CL16" s="60" t="n">
        <v>9</v>
      </c>
    </row>
    <row r="17" customFormat="false" ht="16" hidden="false" customHeight="false" outlineLevel="0" collapsed="false">
      <c r="A17" s="42" t="n">
        <v>10</v>
      </c>
      <c r="B17" s="43" t="n">
        <v>198</v>
      </c>
      <c r="C17" s="73" t="n">
        <v>10047263434</v>
      </c>
      <c r="D17" s="64" t="s">
        <v>55</v>
      </c>
      <c r="E17" s="64" t="s">
        <v>56</v>
      </c>
      <c r="F17" s="64" t="s">
        <v>44</v>
      </c>
      <c r="G17" s="47" t="s">
        <v>41</v>
      </c>
      <c r="H17" s="48"/>
      <c r="I17" s="49" t="n">
        <f aca="false">IFERROR(K17+BH17+BJ17+BL17,-1000)</f>
        <v>75</v>
      </c>
      <c r="J17" s="50" t="n">
        <f aca="false">VLOOKUP(B17,CI:CJ,2,0)</f>
        <v>11</v>
      </c>
      <c r="K17" s="50" t="n">
        <f aca="false">IF(ISNUMBER(J17),IF(J17&lt;21,40-(J17-1)*2,1),J17)</f>
        <v>20</v>
      </c>
      <c r="L17" s="51" t="n">
        <v>8</v>
      </c>
      <c r="M17" s="51" t="n">
        <f aca="false">VLOOKUP(B17,CK:CL,2,0)</f>
        <v>8</v>
      </c>
      <c r="N17" s="51" t="n">
        <f aca="false">SUM(O17:BG17)</f>
        <v>0</v>
      </c>
      <c r="O17" s="52" t="str">
        <f aca="false">IF(O$5=$B17,1,"")</f>
        <v/>
      </c>
      <c r="P17" s="52" t="str">
        <f aca="false">IF(P$5=$B17,1,"")</f>
        <v/>
      </c>
      <c r="Q17" s="52" t="str">
        <f aca="false">IF(Q$5=$B17,1,"")</f>
        <v/>
      </c>
      <c r="R17" s="52" t="str">
        <f aca="false">IF(R$5=$B17,1,"")</f>
        <v/>
      </c>
      <c r="S17" s="52" t="str">
        <f aca="false">IF(S$5=$B17,1,"")</f>
        <v/>
      </c>
      <c r="T17" s="52" t="str">
        <f aca="false">IF(T$5=$B17,1,"")</f>
        <v/>
      </c>
      <c r="U17" s="52" t="str">
        <f aca="false">IF(U$5=$B17,1,"")</f>
        <v/>
      </c>
      <c r="V17" s="52" t="str">
        <f aca="false">IF(V$5=$B17,1,"")</f>
        <v/>
      </c>
      <c r="W17" s="52" t="str">
        <f aca="false">IF(W$5=$B17,1,"")</f>
        <v/>
      </c>
      <c r="X17" s="52" t="str">
        <f aca="false">IF(X$5=$B17,1,"")</f>
        <v/>
      </c>
      <c r="Y17" s="52" t="str">
        <f aca="false">IF(Y$5=$B17,1,"")</f>
        <v/>
      </c>
      <c r="Z17" s="52" t="str">
        <f aca="false">IF(Z$5=$B17,1,"")</f>
        <v/>
      </c>
      <c r="AA17" s="52" t="str">
        <f aca="false">IF(AA$5=$B17,1,"")</f>
        <v/>
      </c>
      <c r="AB17" s="52" t="str">
        <f aca="false">IF(AB$5=$B17,1,"")</f>
        <v/>
      </c>
      <c r="AC17" s="52" t="str">
        <f aca="false">IF(AC$5=$B17,1,"")</f>
        <v/>
      </c>
      <c r="AD17" s="52" t="str">
        <f aca="false">IF(AD$5=$B17,1,"")</f>
        <v/>
      </c>
      <c r="AE17" s="52" t="str">
        <f aca="false">IF(AE$5=$B17,1,"")</f>
        <v/>
      </c>
      <c r="AF17" s="52" t="str">
        <f aca="false">IF(AF$5=$B17,1,"")</f>
        <v/>
      </c>
      <c r="AG17" s="52" t="str">
        <f aca="false">IF(AG$5=$B17,1,"")</f>
        <v/>
      </c>
      <c r="AH17" s="52" t="str">
        <f aca="false">IF(AH$5=$B17,1,"")</f>
        <v/>
      </c>
      <c r="AI17" s="52" t="str">
        <f aca="false">IF(AI$5=$B17,1,"")</f>
        <v/>
      </c>
      <c r="AJ17" s="52" t="str">
        <f aca="false">IF(AJ$5=$B17,1,"")</f>
        <v/>
      </c>
      <c r="AK17" s="52" t="str">
        <f aca="false">IF(AK$5=$B17,1,"")</f>
        <v/>
      </c>
      <c r="AL17" s="52" t="str">
        <f aca="false">IF(AL$5=$B17,1,"")</f>
        <v/>
      </c>
      <c r="AM17" s="52" t="str">
        <f aca="false">IF(AM$5=$B17,1,"")</f>
        <v/>
      </c>
      <c r="AN17" s="52" t="str">
        <f aca="false">IF(AN$5=$B17,1,"")</f>
        <v/>
      </c>
      <c r="AO17" s="52" t="str">
        <f aca="false">IF(AO$5=$B17,1,"")</f>
        <v/>
      </c>
      <c r="AP17" s="52" t="str">
        <f aca="false">IF(AP$5=$B17,1,"")</f>
        <v/>
      </c>
      <c r="AQ17" s="52" t="str">
        <f aca="false">IF(AQ$5=$B17,1,"")</f>
        <v/>
      </c>
      <c r="AR17" s="52" t="str">
        <f aca="false">IF(AR$5=$B17,1,"")</f>
        <v/>
      </c>
      <c r="AS17" s="52" t="str">
        <f aca="false">IF(AS$5=$B17,1,"")</f>
        <v/>
      </c>
      <c r="AT17" s="52" t="str">
        <f aca="false">IF(AT$5=$B17,1,"")</f>
        <v/>
      </c>
      <c r="AU17" s="52" t="str">
        <f aca="false">IF(AU$5=$B17,1,"")</f>
        <v/>
      </c>
      <c r="AV17" s="52" t="str">
        <f aca="false">IF(AV$5=$B17,1,"")</f>
        <v/>
      </c>
      <c r="AW17" s="52" t="str">
        <f aca="false">IF(AW$5=$B17,1,"")</f>
        <v/>
      </c>
      <c r="AX17" s="52" t="str">
        <f aca="false">IF(AX$5=$B17,1,"")</f>
        <v/>
      </c>
      <c r="AY17" s="52" t="str">
        <f aca="false">IF(AY$5=$B17,1,"")</f>
        <v/>
      </c>
      <c r="AZ17" s="52" t="str">
        <f aca="false">IF(AZ$5=$B17,1,"")</f>
        <v/>
      </c>
      <c r="BA17" s="52" t="str">
        <f aca="false">IF(BA$5=$B17,1,"")</f>
        <v/>
      </c>
      <c r="BB17" s="52" t="str">
        <f aca="false">IF(BB$5=$B17,1,"")</f>
        <v/>
      </c>
      <c r="BC17" s="52" t="str">
        <f aca="false">IF(BC$5=$B17,1,"")</f>
        <v/>
      </c>
      <c r="BD17" s="52" t="str">
        <f aca="false">IF(BD$5=$B17,1,"")</f>
        <v/>
      </c>
      <c r="BE17" s="52" t="str">
        <f aca="false">IF(BE$5=$B17,1,"")</f>
        <v/>
      </c>
      <c r="BF17" s="52" t="str">
        <f aca="false">IF(BF$5=$B17,1,"")</f>
        <v/>
      </c>
      <c r="BG17" s="52" t="str">
        <f aca="false">IF(BG$5=$B17,1,"")</f>
        <v/>
      </c>
      <c r="BH17" s="51" t="n">
        <f aca="false">IF(ISNUMBER(L17),IF(L17&lt;21,40-(L17-1)*2,1),L17)</f>
        <v>26</v>
      </c>
      <c r="BI17" s="53" t="n">
        <v>8</v>
      </c>
      <c r="BJ17" s="53" t="n">
        <f aca="false">IF(ISNUMBER(BI17),IF(BI17&gt;20,1,40-(BI17-1)*2),BI17)</f>
        <v>26</v>
      </c>
      <c r="BK17" s="54"/>
      <c r="BL17" s="55" t="n">
        <f aca="false">IFERROR(SUM(BM17:CF17)+BK17*20,BK17)</f>
        <v>3</v>
      </c>
      <c r="BM17" s="56" t="n">
        <f aca="false">IFERROR(VLOOKUP($B17,BM$2:$CG$5,MAX($BM$6:$CF$6)+2-BM$6,0)*BM$7,"")</f>
        <v>3</v>
      </c>
      <c r="BN17" s="56" t="str">
        <f aca="false">IFERROR(VLOOKUP($B17,BN$2:$CG$5,MAX($BM$6:$CF$6)+2-BN$6,0)*BN$7,"")</f>
        <v/>
      </c>
      <c r="BO17" s="56" t="str">
        <f aca="false">IFERROR(VLOOKUP($B17,BO$2:$CG$5,MAX($BM$6:$CF$6)+2-BO$6,0)*BO$7,"")</f>
        <v/>
      </c>
      <c r="BP17" s="56" t="str">
        <f aca="false">IFERROR(VLOOKUP($B17,BP$2:$CG$5,MAX($BM$6:$CF$6)+2-BP$6,0)*BP$7,"")</f>
        <v/>
      </c>
      <c r="BQ17" s="56" t="str">
        <f aca="false">IFERROR(VLOOKUP($B17,BQ$2:$CG$5,MAX($BM$6:$CF$6)+2-BQ$6,0)*BQ$7,"")</f>
        <v/>
      </c>
      <c r="BR17" s="56" t="str">
        <f aca="false">IFERROR(VLOOKUP($B17,BR$2:$CG$5,MAX($BM$6:$CF$6)+2-BR$6,0)*BR$7,"")</f>
        <v/>
      </c>
      <c r="BS17" s="56" t="str">
        <f aca="false">IFERROR(VLOOKUP($B17,BS$2:$CG$5,MAX($BM$6:$CF$6)+2-BS$6,0)*BS$7,"")</f>
        <v/>
      </c>
      <c r="BT17" s="56" t="str">
        <f aca="false">IFERROR(VLOOKUP($B17,BT$2:$CG$5,MAX($BM$6:$CF$6)+2-BT$6,0)*BT$7,"")</f>
        <v/>
      </c>
      <c r="BU17" s="56" t="str">
        <f aca="false">IFERROR(VLOOKUP($B17,BU$2:$CG$5,MAX($BM$6:$CF$6)+2-BU$6,0)*BU$7,"")</f>
        <v/>
      </c>
      <c r="BV17" s="56" t="str">
        <f aca="false">IFERROR(VLOOKUP($B17,BV$2:$CG$5,MAX($BM$6:$CF$6)+2-BV$6,0)*BV$7,"")</f>
        <v/>
      </c>
      <c r="BW17" s="56" t="str">
        <f aca="false">IFERROR(VLOOKUP($B17,BW$2:$CG$5,MAX($BM$6:$CF$6)+2-BW$6,0)*BW$7,"")</f>
        <v/>
      </c>
      <c r="BX17" s="56" t="str">
        <f aca="false">IFERROR(VLOOKUP($B17,BX$2:$CG$5,MAX($BM$6:$CF$6)+2-BX$6,0)*BX$7,"")</f>
        <v/>
      </c>
      <c r="BY17" s="56" t="str">
        <f aca="false">IFERROR(VLOOKUP($B17,BY$2:$CG$5,MAX($BM$6:$CF$6)+2-BY$6,0)*BY$7,"")</f>
        <v/>
      </c>
      <c r="BZ17" s="56" t="str">
        <f aca="false">IFERROR(VLOOKUP($B17,BZ$2:$CG$5,MAX($BM$6:$CF$6)+2-BZ$6,0)*BZ$7,"")</f>
        <v/>
      </c>
      <c r="CA17" s="56" t="str">
        <f aca="false">IFERROR(VLOOKUP($B17,CA$2:$CG$5,MAX($BM$6:$CF$6)+2-CA$6,0)*CA$7,"")</f>
        <v/>
      </c>
      <c r="CB17" s="56" t="str">
        <f aca="false">IFERROR(VLOOKUP($B17,CB$2:$CG$5,MAX($BM$6:$CF$6)+2-CB$6,0)*CB$7,"")</f>
        <v/>
      </c>
      <c r="CC17" s="56" t="str">
        <f aca="false">IFERROR(VLOOKUP($B17,CC$2:$CG$5,MAX($BM$6:$CF$6)+2-CC$6,0)*CC$7,"")</f>
        <v/>
      </c>
      <c r="CD17" s="56" t="str">
        <f aca="false">IFERROR(VLOOKUP($B17,CD$2:$CG$5,MAX($BM$6:$CF$6)+2-CD$6,0)*CD$7,"")</f>
        <v/>
      </c>
      <c r="CE17" s="56" t="str">
        <f aca="false">IFERROR(VLOOKUP($B17,CE$2:$CG$5,MAX($BM$6:$CF$6)+2-CE$6,0)*CE$7,"")</f>
        <v/>
      </c>
      <c r="CF17" s="56" t="str">
        <f aca="false">IFERROR(VLOOKUP($B17,CF$2:$CG$5,MAX($BM$6:$CF$6)+2-CF$6,0)*CF$7,"")</f>
        <v/>
      </c>
      <c r="CH17" s="9"/>
      <c r="CI17" s="57" t="n">
        <v>188</v>
      </c>
      <c r="CJ17" s="58" t="n">
        <v>10</v>
      </c>
      <c r="CK17" s="59" t="n">
        <v>196</v>
      </c>
      <c r="CL17" s="60" t="n">
        <v>10</v>
      </c>
    </row>
    <row r="18" customFormat="false" ht="16" hidden="false" customHeight="false" outlineLevel="0" collapsed="false">
      <c r="A18" s="42" t="n">
        <v>11</v>
      </c>
      <c r="B18" s="43" t="n">
        <v>188</v>
      </c>
      <c r="C18" s="74" t="n">
        <v>10096376958</v>
      </c>
      <c r="D18" s="75" t="s">
        <v>57</v>
      </c>
      <c r="E18" s="76" t="s">
        <v>58</v>
      </c>
      <c r="F18" s="76" t="s">
        <v>47</v>
      </c>
      <c r="G18" s="47" t="s">
        <v>48</v>
      </c>
      <c r="H18" s="48"/>
      <c r="I18" s="49" t="n">
        <f aca="false">IFERROR(K18+BH18+BJ18+BL18,-1000)</f>
        <v>67</v>
      </c>
      <c r="J18" s="50" t="n">
        <f aca="false">VLOOKUP(B18,CI:CJ,2,0)</f>
        <v>10</v>
      </c>
      <c r="K18" s="50" t="n">
        <f aca="false">IF(ISNUMBER(J18),IF(J18&lt;21,40-(J18-1)*2,1),J18)</f>
        <v>22</v>
      </c>
      <c r="L18" s="51" t="n">
        <v>11</v>
      </c>
      <c r="M18" s="51" t="n">
        <f aca="false">VLOOKUP(B18,CK:CL,2,0)</f>
        <v>11</v>
      </c>
      <c r="N18" s="51" t="n">
        <f aca="false">SUM(O18:BG18)</f>
        <v>0</v>
      </c>
      <c r="O18" s="52" t="str">
        <f aca="false">IF(O$5=$B18,1,"")</f>
        <v/>
      </c>
      <c r="P18" s="52" t="str">
        <f aca="false">IF(P$5=$B18,1,"")</f>
        <v/>
      </c>
      <c r="Q18" s="52" t="str">
        <f aca="false">IF(Q$5=$B18,1,"")</f>
        <v/>
      </c>
      <c r="R18" s="52" t="str">
        <f aca="false">IF(R$5=$B18,1,"")</f>
        <v/>
      </c>
      <c r="S18" s="52" t="str">
        <f aca="false">IF(S$5=$B18,1,"")</f>
        <v/>
      </c>
      <c r="T18" s="52" t="str">
        <f aca="false">IF(T$5=$B18,1,"")</f>
        <v/>
      </c>
      <c r="U18" s="52" t="str">
        <f aca="false">IF(U$5=$B18,1,"")</f>
        <v/>
      </c>
      <c r="V18" s="52" t="str">
        <f aca="false">IF(V$5=$B18,1,"")</f>
        <v/>
      </c>
      <c r="W18" s="52" t="str">
        <f aca="false">IF(W$5=$B18,1,"")</f>
        <v/>
      </c>
      <c r="X18" s="52" t="str">
        <f aca="false">IF(X$5=$B18,1,"")</f>
        <v/>
      </c>
      <c r="Y18" s="52" t="str">
        <f aca="false">IF(Y$5=$B18,1,"")</f>
        <v/>
      </c>
      <c r="Z18" s="52" t="str">
        <f aca="false">IF(Z$5=$B18,1,"")</f>
        <v/>
      </c>
      <c r="AA18" s="52" t="str">
        <f aca="false">IF(AA$5=$B18,1,"")</f>
        <v/>
      </c>
      <c r="AB18" s="52" t="str">
        <f aca="false">IF(AB$5=$B18,1,"")</f>
        <v/>
      </c>
      <c r="AC18" s="52" t="str">
        <f aca="false">IF(AC$5=$B18,1,"")</f>
        <v/>
      </c>
      <c r="AD18" s="52" t="str">
        <f aca="false">IF(AD$5=$B18,1,"")</f>
        <v/>
      </c>
      <c r="AE18" s="52" t="str">
        <f aca="false">IF(AE$5=$B18,1,"")</f>
        <v/>
      </c>
      <c r="AF18" s="52" t="str">
        <f aca="false">IF(AF$5=$B18,1,"")</f>
        <v/>
      </c>
      <c r="AG18" s="52" t="str">
        <f aca="false">IF(AG$5=$B18,1,"")</f>
        <v/>
      </c>
      <c r="AH18" s="52" t="str">
        <f aca="false">IF(AH$5=$B18,1,"")</f>
        <v/>
      </c>
      <c r="AI18" s="52" t="str">
        <f aca="false">IF(AI$5=$B18,1,"")</f>
        <v/>
      </c>
      <c r="AJ18" s="52" t="str">
        <f aca="false">IF(AJ$5=$B18,1,"")</f>
        <v/>
      </c>
      <c r="AK18" s="52" t="str">
        <f aca="false">IF(AK$5=$B18,1,"")</f>
        <v/>
      </c>
      <c r="AL18" s="52" t="str">
        <f aca="false">IF(AL$5=$B18,1,"")</f>
        <v/>
      </c>
      <c r="AM18" s="52" t="str">
        <f aca="false">IF(AM$5=$B18,1,"")</f>
        <v/>
      </c>
      <c r="AN18" s="52" t="str">
        <f aca="false">IF(AN$5=$B18,1,"")</f>
        <v/>
      </c>
      <c r="AO18" s="52" t="str">
        <f aca="false">IF(AO$5=$B18,1,"")</f>
        <v/>
      </c>
      <c r="AP18" s="52" t="str">
        <f aca="false">IF(AP$5=$B18,1,"")</f>
        <v/>
      </c>
      <c r="AQ18" s="52" t="str">
        <f aca="false">IF(AQ$5=$B18,1,"")</f>
        <v/>
      </c>
      <c r="AR18" s="52" t="str">
        <f aca="false">IF(AR$5=$B18,1,"")</f>
        <v/>
      </c>
      <c r="AS18" s="52" t="str">
        <f aca="false">IF(AS$5=$B18,1,"")</f>
        <v/>
      </c>
      <c r="AT18" s="52" t="str">
        <f aca="false">IF(AT$5=$B18,1,"")</f>
        <v/>
      </c>
      <c r="AU18" s="52" t="str">
        <f aca="false">IF(AU$5=$B18,1,"")</f>
        <v/>
      </c>
      <c r="AV18" s="52" t="str">
        <f aca="false">IF(AV$5=$B18,1,"")</f>
        <v/>
      </c>
      <c r="AW18" s="52" t="str">
        <f aca="false">IF(AW$5=$B18,1,"")</f>
        <v/>
      </c>
      <c r="AX18" s="52" t="str">
        <f aca="false">IF(AX$5=$B18,1,"")</f>
        <v/>
      </c>
      <c r="AY18" s="52" t="str">
        <f aca="false">IF(AY$5=$B18,1,"")</f>
        <v/>
      </c>
      <c r="AZ18" s="52" t="str">
        <f aca="false">IF(AZ$5=$B18,1,"")</f>
        <v/>
      </c>
      <c r="BA18" s="52" t="str">
        <f aca="false">IF(BA$5=$B18,1,"")</f>
        <v/>
      </c>
      <c r="BB18" s="52" t="str">
        <f aca="false">IF(BB$5=$B18,1,"")</f>
        <v/>
      </c>
      <c r="BC18" s="52" t="str">
        <f aca="false">IF(BC$5=$B18,1,"")</f>
        <v/>
      </c>
      <c r="BD18" s="52" t="str">
        <f aca="false">IF(BD$5=$B18,1,"")</f>
        <v/>
      </c>
      <c r="BE18" s="52" t="str">
        <f aca="false">IF(BE$5=$B18,1,"")</f>
        <v/>
      </c>
      <c r="BF18" s="52" t="str">
        <f aca="false">IF(BF$5=$B18,1,"")</f>
        <v/>
      </c>
      <c r="BG18" s="52" t="str">
        <f aca="false">IF(BG$5=$B18,1,"")</f>
        <v/>
      </c>
      <c r="BH18" s="51" t="n">
        <f aca="false">IF(ISNUMBER(L18),IF(L18&lt;21,40-(L18-1)*2,1),L18)</f>
        <v>20</v>
      </c>
      <c r="BI18" s="53" t="n">
        <v>10</v>
      </c>
      <c r="BJ18" s="53" t="n">
        <f aca="false">IF(ISNUMBER(BI18),IF(BI18&gt;20,1,40-(BI18-1)*2),BI18)</f>
        <v>22</v>
      </c>
      <c r="BK18" s="54"/>
      <c r="BL18" s="55" t="n">
        <f aca="false">IFERROR(SUM(BM18:CF18)+BK18*20,BK18)</f>
        <v>3</v>
      </c>
      <c r="BM18" s="56" t="str">
        <f aca="false">IFERROR(VLOOKUP($B18,BM$2:$CG$5,MAX($BM$6:$CF$6)+2-BM$6,0)*BM$7,"")</f>
        <v/>
      </c>
      <c r="BN18" s="56" t="str">
        <f aca="false">IFERROR(VLOOKUP($B18,BN$2:$CG$5,MAX($BM$6:$CF$6)+2-BN$6,0)*BN$7,"")</f>
        <v/>
      </c>
      <c r="BO18" s="56" t="n">
        <f aca="false">IFERROR(VLOOKUP($B18,BO$2:$CG$5,MAX($BM$6:$CF$6)+2-BO$6,0)*BO$7,"")</f>
        <v>2</v>
      </c>
      <c r="BP18" s="56" t="str">
        <f aca="false">IFERROR(VLOOKUP($B18,BP$2:$CG$5,MAX($BM$6:$CF$6)+2-BP$6,0)*BP$7,"")</f>
        <v/>
      </c>
      <c r="BQ18" s="56" t="str">
        <f aca="false">IFERROR(VLOOKUP($B18,BQ$2:$CG$5,MAX($BM$6:$CF$6)+2-BQ$6,0)*BQ$7,"")</f>
        <v/>
      </c>
      <c r="BR18" s="56" t="n">
        <f aca="false">IFERROR(VLOOKUP($B18,BR$2:$CG$5,MAX($BM$6:$CF$6)+2-BR$6,0)*BR$7,"")</f>
        <v>1</v>
      </c>
      <c r="BS18" s="56" t="str">
        <f aca="false">IFERROR(VLOOKUP($B18,BS$2:$CG$5,MAX($BM$6:$CF$6)+2-BS$6,0)*BS$7,"")</f>
        <v/>
      </c>
      <c r="BT18" s="56" t="str">
        <f aca="false">IFERROR(VLOOKUP($B18,BT$2:$CG$5,MAX($BM$6:$CF$6)+2-BT$6,0)*BT$7,"")</f>
        <v/>
      </c>
      <c r="BU18" s="56" t="str">
        <f aca="false">IFERROR(VLOOKUP($B18,BU$2:$CG$5,MAX($BM$6:$CF$6)+2-BU$6,0)*BU$7,"")</f>
        <v/>
      </c>
      <c r="BV18" s="56" t="str">
        <f aca="false">IFERROR(VLOOKUP($B18,BV$2:$CG$5,MAX($BM$6:$CF$6)+2-BV$6,0)*BV$7,"")</f>
        <v/>
      </c>
      <c r="BW18" s="56" t="str">
        <f aca="false">IFERROR(VLOOKUP($B18,BW$2:$CG$5,MAX($BM$6:$CF$6)+2-BW$6,0)*BW$7,"")</f>
        <v/>
      </c>
      <c r="BX18" s="56" t="str">
        <f aca="false">IFERROR(VLOOKUP($B18,BX$2:$CG$5,MAX($BM$6:$CF$6)+2-BX$6,0)*BX$7,"")</f>
        <v/>
      </c>
      <c r="BY18" s="56" t="str">
        <f aca="false">IFERROR(VLOOKUP($B18,BY$2:$CG$5,MAX($BM$6:$CF$6)+2-BY$6,0)*BY$7,"")</f>
        <v/>
      </c>
      <c r="BZ18" s="56" t="str">
        <f aca="false">IFERROR(VLOOKUP($B18,BZ$2:$CG$5,MAX($BM$6:$CF$6)+2-BZ$6,0)*BZ$7,"")</f>
        <v/>
      </c>
      <c r="CA18" s="56" t="str">
        <f aca="false">IFERROR(VLOOKUP($B18,CA$2:$CG$5,MAX($BM$6:$CF$6)+2-CA$6,0)*CA$7,"")</f>
        <v/>
      </c>
      <c r="CB18" s="56" t="str">
        <f aca="false">IFERROR(VLOOKUP($B18,CB$2:$CG$5,MAX($BM$6:$CF$6)+2-CB$6,0)*CB$7,"")</f>
        <v/>
      </c>
      <c r="CC18" s="56" t="str">
        <f aca="false">IFERROR(VLOOKUP($B18,CC$2:$CG$5,MAX($BM$6:$CF$6)+2-CC$6,0)*CC$7,"")</f>
        <v/>
      </c>
      <c r="CD18" s="56" t="str">
        <f aca="false">IFERROR(VLOOKUP($B18,CD$2:$CG$5,MAX($BM$6:$CF$6)+2-CD$6,0)*CD$7,"")</f>
        <v/>
      </c>
      <c r="CE18" s="56" t="str">
        <f aca="false">IFERROR(VLOOKUP($B18,CE$2:$CG$5,MAX($BM$6:$CF$6)+2-CE$6,0)*CE$7,"")</f>
        <v/>
      </c>
      <c r="CF18" s="56" t="str">
        <f aca="false">IFERROR(VLOOKUP($B18,CF$2:$CG$5,MAX($BM$6:$CF$6)+2-CF$6,0)*CF$7,"")</f>
        <v/>
      </c>
      <c r="CH18" s="9"/>
      <c r="CI18" s="57" t="n">
        <v>198</v>
      </c>
      <c r="CJ18" s="58" t="n">
        <v>11</v>
      </c>
      <c r="CK18" s="59" t="n">
        <v>188</v>
      </c>
      <c r="CL18" s="60" t="n">
        <v>11</v>
      </c>
    </row>
    <row r="19" customFormat="false" ht="16" hidden="false" customHeight="false" outlineLevel="0" collapsed="false">
      <c r="A19" s="42"/>
      <c r="B19" s="43" t="n">
        <v>195</v>
      </c>
      <c r="C19" s="77" t="n">
        <v>10046312632</v>
      </c>
      <c r="D19" s="61" t="s">
        <v>59</v>
      </c>
      <c r="E19" s="61" t="s">
        <v>60</v>
      </c>
      <c r="F19" s="76" t="s">
        <v>61</v>
      </c>
      <c r="G19" s="47" t="s">
        <v>41</v>
      </c>
      <c r="H19" s="48"/>
      <c r="I19" s="49" t="s">
        <v>62</v>
      </c>
      <c r="J19" s="50" t="e">
        <f aca="false">VLOOKUP(B19,CI:CJ,2,0)</f>
        <v>#N/A</v>
      </c>
      <c r="K19" s="50" t="e">
        <f aca="false">IF(ISNUMBER(J19),IF(J19&lt;21,40-(J19-1)*2,1),J19)</f>
        <v>#N/A</v>
      </c>
      <c r="L19" s="51"/>
      <c r="M19" s="51" t="e">
        <f aca="false">VLOOKUP(B19,CK:CL,2,0)</f>
        <v>#N/A</v>
      </c>
      <c r="N19" s="51" t="n">
        <f aca="false">SUM(O19:BG19)</f>
        <v>0</v>
      </c>
      <c r="O19" s="52" t="str">
        <f aca="false">IF(O$5=$B19,1,"")</f>
        <v/>
      </c>
      <c r="P19" s="52" t="str">
        <f aca="false">IF(P$5=$B19,1,"")</f>
        <v/>
      </c>
      <c r="Q19" s="52" t="str">
        <f aca="false">IF(Q$5=$B19,1,"")</f>
        <v/>
      </c>
      <c r="R19" s="52" t="str">
        <f aca="false">IF(R$5=$B19,1,"")</f>
        <v/>
      </c>
      <c r="S19" s="52" t="str">
        <f aca="false">IF(S$5=$B19,1,"")</f>
        <v/>
      </c>
      <c r="T19" s="52" t="str">
        <f aca="false">IF(T$5=$B19,1,"")</f>
        <v/>
      </c>
      <c r="U19" s="52" t="str">
        <f aca="false">IF(U$5=$B19,1,"")</f>
        <v/>
      </c>
      <c r="V19" s="52" t="str">
        <f aca="false">IF(V$5=$B19,1,"")</f>
        <v/>
      </c>
      <c r="W19" s="52" t="str">
        <f aca="false">IF(W$5=$B19,1,"")</f>
        <v/>
      </c>
      <c r="X19" s="52" t="str">
        <f aca="false">IF(X$5=$B19,1,"")</f>
        <v/>
      </c>
      <c r="Y19" s="52" t="str">
        <f aca="false">IF(Y$5=$B19,1,"")</f>
        <v/>
      </c>
      <c r="Z19" s="52" t="str">
        <f aca="false">IF(Z$5=$B19,1,"")</f>
        <v/>
      </c>
      <c r="AA19" s="52" t="str">
        <f aca="false">IF(AA$5=$B19,1,"")</f>
        <v/>
      </c>
      <c r="AB19" s="52" t="str">
        <f aca="false">IF(AB$5=$B19,1,"")</f>
        <v/>
      </c>
      <c r="AC19" s="52" t="str">
        <f aca="false">IF(AC$5=$B19,1,"")</f>
        <v/>
      </c>
      <c r="AD19" s="52" t="str">
        <f aca="false">IF(AD$5=$B19,1,"")</f>
        <v/>
      </c>
      <c r="AE19" s="52" t="str">
        <f aca="false">IF(AE$5=$B19,1,"")</f>
        <v/>
      </c>
      <c r="AF19" s="52" t="str">
        <f aca="false">IF(AF$5=$B19,1,"")</f>
        <v/>
      </c>
      <c r="AG19" s="52" t="str">
        <f aca="false">IF(AG$5=$B19,1,"")</f>
        <v/>
      </c>
      <c r="AH19" s="52" t="str">
        <f aca="false">IF(AH$5=$B19,1,"")</f>
        <v/>
      </c>
      <c r="AI19" s="52" t="str">
        <f aca="false">IF(AI$5=$B19,1,"")</f>
        <v/>
      </c>
      <c r="AJ19" s="52" t="str">
        <f aca="false">IF(AJ$5=$B19,1,"")</f>
        <v/>
      </c>
      <c r="AK19" s="52" t="str">
        <f aca="false">IF(AK$5=$B19,1,"")</f>
        <v/>
      </c>
      <c r="AL19" s="52" t="str">
        <f aca="false">IF(AL$5=$B19,1,"")</f>
        <v/>
      </c>
      <c r="AM19" s="52" t="str">
        <f aca="false">IF(AM$5=$B19,1,"")</f>
        <v/>
      </c>
      <c r="AN19" s="52" t="str">
        <f aca="false">IF(AN$5=$B19,1,"")</f>
        <v/>
      </c>
      <c r="AO19" s="52" t="str">
        <f aca="false">IF(AO$5=$B19,1,"")</f>
        <v/>
      </c>
      <c r="AP19" s="52" t="str">
        <f aca="false">IF(AP$5=$B19,1,"")</f>
        <v/>
      </c>
      <c r="AQ19" s="52" t="str">
        <f aca="false">IF(AQ$5=$B19,1,"")</f>
        <v/>
      </c>
      <c r="AR19" s="52" t="str">
        <f aca="false">IF(AR$5=$B19,1,"")</f>
        <v/>
      </c>
      <c r="AS19" s="52" t="str">
        <f aca="false">IF(AS$5=$B19,1,"")</f>
        <v/>
      </c>
      <c r="AT19" s="52" t="str">
        <f aca="false">IF(AT$5=$B19,1,"")</f>
        <v/>
      </c>
      <c r="AU19" s="52" t="str">
        <f aca="false">IF(AU$5=$B19,1,"")</f>
        <v/>
      </c>
      <c r="AV19" s="52" t="str">
        <f aca="false">IF(AV$5=$B19,1,"")</f>
        <v/>
      </c>
      <c r="AW19" s="52" t="str">
        <f aca="false">IF(AW$5=$B19,1,"")</f>
        <v/>
      </c>
      <c r="AX19" s="52" t="str">
        <f aca="false">IF(AX$5=$B19,1,"")</f>
        <v/>
      </c>
      <c r="AY19" s="52" t="str">
        <f aca="false">IF(AY$5=$B19,1,"")</f>
        <v/>
      </c>
      <c r="AZ19" s="52" t="str">
        <f aca="false">IF(AZ$5=$B19,1,"")</f>
        <v/>
      </c>
      <c r="BA19" s="52" t="str">
        <f aca="false">IF(BA$5=$B19,1,"")</f>
        <v/>
      </c>
      <c r="BB19" s="52" t="str">
        <f aca="false">IF(BB$5=$B19,1,"")</f>
        <v/>
      </c>
      <c r="BC19" s="52" t="str">
        <f aca="false">IF(BC$5=$B19,1,"")</f>
        <v/>
      </c>
      <c r="BD19" s="52" t="str">
        <f aca="false">IF(BD$5=$B19,1,"")</f>
        <v/>
      </c>
      <c r="BE19" s="52" t="str">
        <f aca="false">IF(BE$5=$B19,1,"")</f>
        <v/>
      </c>
      <c r="BF19" s="52" t="str">
        <f aca="false">IF(BF$5=$B19,1,"")</f>
        <v/>
      </c>
      <c r="BG19" s="52" t="str">
        <f aca="false">IF(BG$5=$B19,1,"")</f>
        <v/>
      </c>
      <c r="BH19" s="51" t="n">
        <f aca="false">IF(ISNUMBER(L19),IF(L19&lt;21,40-(L19-1)*2,1),L19)</f>
        <v>0</v>
      </c>
      <c r="BI19" s="53"/>
      <c r="BJ19" s="53" t="n">
        <f aca="false">IF(ISNUMBER(BI19),IF(BI19&gt;20,1,40-(BI19-1)*2),BI19)</f>
        <v>0</v>
      </c>
      <c r="BK19" s="54"/>
      <c r="BL19" s="55" t="n">
        <f aca="false">IFERROR(SUM(BM19:CF19)+BK19*20,BK19)</f>
        <v>0</v>
      </c>
      <c r="BM19" s="56" t="str">
        <f aca="false">IFERROR(VLOOKUP($B19,BM$2:$CG$5,MAX($BM$6:$CF$6)+2-BM$6,0)*BM$7,"")</f>
        <v/>
      </c>
      <c r="BN19" s="56" t="str">
        <f aca="false">IFERROR(VLOOKUP($B19,BN$2:$CG$5,MAX($BM$6:$CF$6)+2-BN$6,0)*BN$7,"")</f>
        <v/>
      </c>
      <c r="BO19" s="56" t="str">
        <f aca="false">IFERROR(VLOOKUP($B19,BO$2:$CG$5,MAX($BM$6:$CF$6)+2-BO$6,0)*BO$7,"")</f>
        <v/>
      </c>
      <c r="BP19" s="56" t="str">
        <f aca="false">IFERROR(VLOOKUP($B19,BP$2:$CG$5,MAX($BM$6:$CF$6)+2-BP$6,0)*BP$7,"")</f>
        <v/>
      </c>
      <c r="BQ19" s="56" t="str">
        <f aca="false">IFERROR(VLOOKUP($B19,BQ$2:$CG$5,MAX($BM$6:$CF$6)+2-BQ$6,0)*BQ$7,"")</f>
        <v/>
      </c>
      <c r="BR19" s="56" t="str">
        <f aca="false">IFERROR(VLOOKUP($B19,BR$2:$CG$5,MAX($BM$6:$CF$6)+2-BR$6,0)*BR$7,"")</f>
        <v/>
      </c>
      <c r="BS19" s="56" t="str">
        <f aca="false">IFERROR(VLOOKUP($B19,BS$2:$CG$5,MAX($BM$6:$CF$6)+2-BS$6,0)*BS$7,"")</f>
        <v/>
      </c>
      <c r="BT19" s="56" t="str">
        <f aca="false">IFERROR(VLOOKUP($B19,BT$2:$CG$5,MAX($BM$6:$CF$6)+2-BT$6,0)*BT$7,"")</f>
        <v/>
      </c>
      <c r="BU19" s="56" t="str">
        <f aca="false">IFERROR(VLOOKUP($B19,BU$2:$CG$5,MAX($BM$6:$CF$6)+2-BU$6,0)*BU$7,"")</f>
        <v/>
      </c>
      <c r="BV19" s="56" t="str">
        <f aca="false">IFERROR(VLOOKUP($B19,BV$2:$CG$5,MAX($BM$6:$CF$6)+2-BV$6,0)*BV$7,"")</f>
        <v/>
      </c>
      <c r="BW19" s="56" t="str">
        <f aca="false">IFERROR(VLOOKUP($B19,BW$2:$CG$5,MAX($BM$6:$CF$6)+2-BW$6,0)*BW$7,"")</f>
        <v/>
      </c>
      <c r="BX19" s="56" t="str">
        <f aca="false">IFERROR(VLOOKUP($B19,BX$2:$CG$5,MAX($BM$6:$CF$6)+2-BX$6,0)*BX$7,"")</f>
        <v/>
      </c>
      <c r="BY19" s="56" t="str">
        <f aca="false">IFERROR(VLOOKUP($B19,BY$2:$CG$5,MAX($BM$6:$CF$6)+2-BY$6,0)*BY$7,"")</f>
        <v/>
      </c>
      <c r="BZ19" s="56" t="str">
        <f aca="false">IFERROR(VLOOKUP($B19,BZ$2:$CG$5,MAX($BM$6:$CF$6)+2-BZ$6,0)*BZ$7,"")</f>
        <v/>
      </c>
      <c r="CA19" s="56" t="str">
        <f aca="false">IFERROR(VLOOKUP($B19,CA$2:$CG$5,MAX($BM$6:$CF$6)+2-CA$6,0)*CA$7,"")</f>
        <v/>
      </c>
      <c r="CB19" s="56" t="str">
        <f aca="false">IFERROR(VLOOKUP($B19,CB$2:$CG$5,MAX($BM$6:$CF$6)+2-CB$6,0)*CB$7,"")</f>
        <v/>
      </c>
      <c r="CC19" s="56" t="str">
        <f aca="false">IFERROR(VLOOKUP($B19,CC$2:$CG$5,MAX($BM$6:$CF$6)+2-CC$6,0)*CC$7,"")</f>
        <v/>
      </c>
      <c r="CD19" s="56" t="str">
        <f aca="false">IFERROR(VLOOKUP($B19,CD$2:$CG$5,MAX($BM$6:$CF$6)+2-CD$6,0)*CD$7,"")</f>
        <v/>
      </c>
      <c r="CE19" s="56" t="str">
        <f aca="false">IFERROR(VLOOKUP($B19,CE$2:$CG$5,MAX($BM$6:$CF$6)+2-CE$6,0)*CE$7,"")</f>
        <v/>
      </c>
      <c r="CF19" s="56" t="str">
        <f aca="false">IFERROR(VLOOKUP($B19,CF$2:$CG$5,MAX($BM$6:$CF$6)+2-CF$6,0)*CF$7,"")</f>
        <v/>
      </c>
      <c r="CH19" s="9"/>
      <c r="CI19" s="57"/>
      <c r="CJ19" s="58" t="n">
        <v>12</v>
      </c>
      <c r="CK19" s="59"/>
      <c r="CL19" s="60" t="n">
        <v>12</v>
      </c>
    </row>
    <row r="27" customFormat="false" ht="19" hidden="true" customHeight="false" outlineLevel="0" collapsed="false">
      <c r="A27" s="78" t="s">
        <v>63</v>
      </c>
      <c r="B27" s="78"/>
      <c r="C27" s="78"/>
    </row>
    <row r="28" customFormat="false" ht="16" hidden="true" customHeight="false" outlineLevel="0" collapsed="false"/>
    <row r="29" customFormat="false" ht="16" hidden="true" customHeight="false" outlineLevel="0" collapsed="false">
      <c r="A29" s="0" t="s">
        <v>64</v>
      </c>
    </row>
    <row r="30" customFormat="false" ht="16" hidden="true" customHeight="false" outlineLevel="0" collapsed="false">
      <c r="A30" s="79" t="n">
        <v>1</v>
      </c>
      <c r="B30" s="79" t="n">
        <f aca="false">B8</f>
        <v>191</v>
      </c>
      <c r="C30" s="80" t="n">
        <f aca="false">C8</f>
        <v>10036324258</v>
      </c>
      <c r="D30" s="79" t="str">
        <f aca="false">D8</f>
        <v>DRESCHER</v>
      </c>
      <c r="E30" s="79" t="str">
        <f aca="false">E8</f>
        <v>Laurin</v>
      </c>
      <c r="F30" s="79" t="str">
        <f aca="false">F8</f>
        <v>Germany</v>
      </c>
      <c r="G30" s="79" t="str">
        <f aca="false">G8</f>
        <v>GER</v>
      </c>
    </row>
    <row r="31" customFormat="false" ht="16" hidden="true" customHeight="false" outlineLevel="0" collapsed="false">
      <c r="A31" s="79" t="n">
        <v>2</v>
      </c>
      <c r="B31" s="79" t="n">
        <f aca="false">B10</f>
        <v>193</v>
      </c>
      <c r="C31" s="80" t="n">
        <f aca="false">C10</f>
        <v>10047235647</v>
      </c>
      <c r="D31" s="79" t="str">
        <f aca="false">D10</f>
        <v>ČEPEK</v>
      </c>
      <c r="E31" s="79" t="str">
        <f aca="false">E10</f>
        <v>Martin</v>
      </c>
      <c r="F31" s="79" t="str">
        <f aca="false">F10</f>
        <v>Team Dukla Praha</v>
      </c>
      <c r="G31" s="79" t="str">
        <f aca="false">G10</f>
        <v>CZE</v>
      </c>
    </row>
    <row r="32" customFormat="false" ht="16" hidden="true" customHeight="false" outlineLevel="0" collapsed="false">
      <c r="A32" s="79" t="n">
        <v>3</v>
      </c>
      <c r="B32" s="79" t="n">
        <f aca="false">B12</f>
        <v>189</v>
      </c>
      <c r="C32" s="80" t="n">
        <f aca="false">C12</f>
        <v>10058521191</v>
      </c>
      <c r="D32" s="79" t="str">
        <f aca="false">D12</f>
        <v>MAŚLAK</v>
      </c>
      <c r="E32" s="79" t="str">
        <f aca="false">E12</f>
        <v>Piotr</v>
      </c>
      <c r="F32" s="79" t="str">
        <f aca="false">F12</f>
        <v>KTK KALISZ</v>
      </c>
      <c r="G32" s="79" t="str">
        <f aca="false">G12</f>
        <v>POL</v>
      </c>
    </row>
    <row r="33" customFormat="false" ht="16" hidden="true" customHeight="false" outlineLevel="0" collapsed="false">
      <c r="A33" s="79" t="n">
        <v>4</v>
      </c>
      <c r="B33" s="79" t="n">
        <f aca="false">B14</f>
        <v>194</v>
      </c>
      <c r="C33" s="80" t="n">
        <f aca="false">C14</f>
        <v>10048001139</v>
      </c>
      <c r="D33" s="79" t="str">
        <f aca="false">D14</f>
        <v>VÁVRA</v>
      </c>
      <c r="E33" s="79" t="str">
        <f aca="false">E14</f>
        <v>Petr</v>
      </c>
      <c r="F33" s="79" t="str">
        <f aca="false">F14</f>
        <v>Team Dukla Praha</v>
      </c>
      <c r="G33" s="79" t="str">
        <f aca="false">G14</f>
        <v>CZE</v>
      </c>
    </row>
    <row r="34" customFormat="false" ht="16" hidden="true" customHeight="false" outlineLevel="0" collapsed="false">
      <c r="A34" s="79" t="n">
        <v>5</v>
      </c>
      <c r="B34" s="79" t="n">
        <f aca="false">B16</f>
        <v>197</v>
      </c>
      <c r="C34" s="80" t="n">
        <f aca="false">C16</f>
        <v>100473620050</v>
      </c>
      <c r="D34" s="79" t="str">
        <f aca="false">D16</f>
        <v>KOVAŘČÍK</v>
      </c>
      <c r="E34" s="79" t="str">
        <f aca="false">E16</f>
        <v>Petr</v>
      </c>
      <c r="F34" s="79" t="str">
        <f aca="false">F16</f>
        <v>TUFO PARDUS Prostejov</v>
      </c>
      <c r="G34" s="79" t="str">
        <f aca="false">G16</f>
        <v>CZE</v>
      </c>
    </row>
    <row r="35" customFormat="false" ht="16" hidden="true" customHeight="false" outlineLevel="0" collapsed="false">
      <c r="A35" s="79" t="n">
        <v>6</v>
      </c>
      <c r="B35" s="79" t="n">
        <f aca="false">B18</f>
        <v>188</v>
      </c>
      <c r="C35" s="80" t="n">
        <f aca="false">C18</f>
        <v>10096376958</v>
      </c>
      <c r="D35" s="79" t="str">
        <f aca="false">D18</f>
        <v>MATYSIAK</v>
      </c>
      <c r="E35" s="79" t="str">
        <f aca="false">E18</f>
        <v>Karol</v>
      </c>
      <c r="F35" s="79" t="str">
        <f aca="false">F18</f>
        <v>KTK KALISZ</v>
      </c>
      <c r="G35" s="79" t="str">
        <f aca="false">G18</f>
        <v>POL</v>
      </c>
    </row>
    <row r="36" customFormat="false" ht="16" hidden="true" customHeight="false" outlineLevel="0" collapsed="false">
      <c r="A36" s="79"/>
      <c r="B36" s="79"/>
      <c r="C36" s="79"/>
      <c r="D36" s="79"/>
      <c r="E36" s="79"/>
      <c r="F36" s="79"/>
      <c r="G36" s="79"/>
    </row>
    <row r="37" customFormat="false" ht="16" hidden="true" customHeight="false" outlineLevel="0" collapsed="false">
      <c r="A37" s="79" t="s">
        <v>65</v>
      </c>
      <c r="B37" s="79"/>
      <c r="C37" s="79"/>
      <c r="D37" s="79"/>
      <c r="E37" s="79"/>
      <c r="F37" s="79"/>
      <c r="G37" s="79"/>
    </row>
    <row r="38" customFormat="false" ht="16" hidden="true" customHeight="false" outlineLevel="0" collapsed="false">
      <c r="A38" s="79" t="n">
        <v>1</v>
      </c>
      <c r="B38" s="79" t="n">
        <f aca="false">B9</f>
        <v>190</v>
      </c>
      <c r="C38" s="80" t="n">
        <f aca="false">C9</f>
        <v>10051791213</v>
      </c>
      <c r="D38" s="79" t="str">
        <f aca="false">D9</f>
        <v>MASCHKE</v>
      </c>
      <c r="E38" s="79" t="str">
        <f aca="false">E9</f>
        <v>Malte</v>
      </c>
      <c r="F38" s="79" t="str">
        <f aca="false">F9</f>
        <v>Germany</v>
      </c>
      <c r="G38" s="79" t="str">
        <f aca="false">G9</f>
        <v>GER</v>
      </c>
    </row>
    <row r="39" customFormat="false" ht="16" hidden="true" customHeight="false" outlineLevel="0" collapsed="false">
      <c r="A39" s="79" t="n">
        <v>2</v>
      </c>
      <c r="B39" s="79" t="n">
        <f aca="false">B11</f>
        <v>200</v>
      </c>
      <c r="C39" s="80" t="n">
        <f aca="false">C11</f>
        <v>10046480562</v>
      </c>
      <c r="D39" s="79" t="str">
        <f aca="false">D11</f>
        <v>VLČEK</v>
      </c>
      <c r="E39" s="79" t="str">
        <f aca="false">E11</f>
        <v>Radek</v>
      </c>
      <c r="F39" s="79" t="str">
        <f aca="false">F11</f>
        <v>TUFO PARDUS Prostejov</v>
      </c>
      <c r="G39" s="79" t="str">
        <f aca="false">G11</f>
        <v>CZE</v>
      </c>
    </row>
    <row r="40" customFormat="false" ht="16" hidden="true" customHeight="false" outlineLevel="0" collapsed="false">
      <c r="A40" s="79" t="n">
        <v>3</v>
      </c>
      <c r="B40" s="79" t="n">
        <f aca="false">B13</f>
        <v>199</v>
      </c>
      <c r="C40" s="80" t="n">
        <f aca="false">C13</f>
        <v>10047394382</v>
      </c>
      <c r="D40" s="79" t="str">
        <f aca="false">D13</f>
        <v>OTTA</v>
      </c>
      <c r="E40" s="79" t="str">
        <f aca="false">E13</f>
        <v>Josef</v>
      </c>
      <c r="F40" s="79" t="str">
        <f aca="false">F13</f>
        <v>TUFO PARDUS Prostejov</v>
      </c>
      <c r="G40" s="79" t="str">
        <f aca="false">G13</f>
        <v>CZE</v>
      </c>
    </row>
    <row r="41" customFormat="false" ht="16" hidden="true" customHeight="false" outlineLevel="0" collapsed="false">
      <c r="A41" s="79" t="n">
        <v>4</v>
      </c>
      <c r="B41" s="79" t="n">
        <f aca="false">B15</f>
        <v>196</v>
      </c>
      <c r="C41" s="80" t="n">
        <f aca="false">C15</f>
        <v>10047405092</v>
      </c>
      <c r="D41" s="79" t="str">
        <f aca="false">D15</f>
        <v>ŘEHÁK</v>
      </c>
      <c r="E41" s="79" t="str">
        <f aca="false">E15</f>
        <v>Martin</v>
      </c>
      <c r="F41" s="79" t="str">
        <f aca="false">F15</f>
        <v>TUFO PARDUS Prostejov</v>
      </c>
      <c r="G41" s="79" t="str">
        <f aca="false">G15</f>
        <v>CZE</v>
      </c>
    </row>
    <row r="42" customFormat="false" ht="16" hidden="true" customHeight="false" outlineLevel="0" collapsed="false">
      <c r="A42" s="79" t="n">
        <v>5</v>
      </c>
      <c r="B42" s="79" t="n">
        <f aca="false">B17</f>
        <v>198</v>
      </c>
      <c r="C42" s="80" t="n">
        <f aca="false">C17</f>
        <v>10047263434</v>
      </c>
      <c r="D42" s="79" t="str">
        <f aca="false">D17</f>
        <v>VONDRÁČEK</v>
      </c>
      <c r="E42" s="79" t="str">
        <f aca="false">E17</f>
        <v>Jan</v>
      </c>
      <c r="F42" s="79" t="str">
        <f aca="false">F17</f>
        <v>TUFO PARDUS Prostejov</v>
      </c>
      <c r="G42" s="79" t="str">
        <f aca="false">G17</f>
        <v>CZE</v>
      </c>
    </row>
    <row r="43" customFormat="false" ht="16" hidden="true" customHeight="false" outlineLevel="0" collapsed="false">
      <c r="A43" s="79" t="n">
        <v>6</v>
      </c>
      <c r="B43" s="79" t="n">
        <f aca="false">B19</f>
        <v>195</v>
      </c>
      <c r="C43" s="80" t="n">
        <f aca="false">C19</f>
        <v>10046312632</v>
      </c>
      <c r="D43" s="79" t="str">
        <f aca="false">D19</f>
        <v>PAGÁČ</v>
      </c>
      <c r="E43" s="79" t="str">
        <f aca="false">E19</f>
        <v>David</v>
      </c>
      <c r="F43" s="79" t="str">
        <f aca="false">F19</f>
        <v>Dukla Brno</v>
      </c>
      <c r="G43" s="79" t="str">
        <f aca="false">G19</f>
        <v>CZE</v>
      </c>
    </row>
    <row r="44" customFormat="false" ht="16" hidden="true" customHeight="false" outlineLevel="0" collapsed="false"/>
  </sheetData>
  <autoFilter ref="A7:CF7"/>
  <mergeCells count="13">
    <mergeCell ref="A1:I1"/>
    <mergeCell ref="A3:I3"/>
    <mergeCell ref="C4:H4"/>
    <mergeCell ref="J5:K5"/>
    <mergeCell ref="L5:N5"/>
    <mergeCell ref="BK5:BL5"/>
    <mergeCell ref="A6:G6"/>
    <mergeCell ref="J6:K6"/>
    <mergeCell ref="AP6:BH6"/>
    <mergeCell ref="BI6:BJ6"/>
    <mergeCell ref="BK6:BL6"/>
    <mergeCell ref="CI6:CJ6"/>
    <mergeCell ref="CK6:CL6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5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F29" activeCellId="0" sqref="F29"/>
    </sheetView>
  </sheetViews>
  <sheetFormatPr defaultRowHeight="16" zeroHeight="false" outlineLevelRow="0" outlineLevelCol="0"/>
  <cols>
    <col collapsed="false" customWidth="true" hidden="false" outlineLevel="0" max="2" min="1" style="0" width="4.67"/>
    <col collapsed="false" customWidth="true" hidden="false" outlineLevel="0" max="3" min="3" style="0" width="9.5"/>
    <col collapsed="false" customWidth="true" hidden="false" outlineLevel="0" max="4" min="4" style="0" width="13.83"/>
    <col collapsed="false" customWidth="true" hidden="false" outlineLevel="0" max="5" min="5" style="0" width="15.16"/>
    <col collapsed="false" customWidth="true" hidden="false" outlineLevel="0" max="6" min="6" style="0" width="20.5"/>
    <col collapsed="false" customWidth="true" hidden="false" outlineLevel="0" max="7" min="7" style="0" width="4.5"/>
    <col collapsed="false" customWidth="true" hidden="false" outlineLevel="0" max="8" min="8" style="0" width="8.33"/>
    <col collapsed="false" customWidth="true" hidden="false" outlineLevel="0" max="12" min="9" style="0" width="10.83"/>
    <col collapsed="false" customWidth="true" hidden="false" outlineLevel="0" max="13" min="13" style="0" width="7.66"/>
    <col collapsed="false" customWidth="true" hidden="false" outlineLevel="0" max="1025" min="14" style="0" width="10.61"/>
  </cols>
  <sheetData>
    <row r="1" customFormat="false" ht="31" hidden="false" customHeight="false" outlineLevel="0" collapsed="false">
      <c r="A1" s="2" t="s">
        <v>1</v>
      </c>
      <c r="B1" s="2"/>
      <c r="C1" s="2"/>
      <c r="D1" s="2"/>
      <c r="E1" s="2"/>
      <c r="F1" s="2"/>
      <c r="G1" s="2"/>
    </row>
    <row r="2" customFormat="false" ht="16" hidden="false" customHeight="false" outlineLevel="0" collapsed="false">
      <c r="A2" s="9"/>
      <c r="H2" s="238"/>
      <c r="I2" s="238"/>
      <c r="J2" s="9"/>
    </row>
    <row r="3" customFormat="false" ht="22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I3" s="112"/>
      <c r="J3" s="9"/>
    </row>
    <row r="4" customFormat="false" ht="15" hidden="false" customHeight="true" outlineLevel="0" collapsed="false">
      <c r="A4" s="109"/>
      <c r="B4" s="9"/>
      <c r="G4" s="110" t="s">
        <v>361</v>
      </c>
      <c r="I4" s="115"/>
      <c r="J4" s="9"/>
    </row>
    <row r="5" customFormat="false" ht="15" hidden="false" customHeight="true" outlineLevel="0" collapsed="false">
      <c r="A5" s="151" t="s">
        <v>362</v>
      </c>
      <c r="B5" s="151"/>
      <c r="C5" s="151"/>
      <c r="D5" s="151"/>
      <c r="E5" s="151"/>
      <c r="F5" s="151"/>
      <c r="G5" s="113" t="s">
        <v>363</v>
      </c>
      <c r="I5" s="112"/>
      <c r="J5" s="9"/>
    </row>
    <row r="6" customFormat="false" ht="16" hidden="false" customHeight="true" outlineLevel="0" collapsed="false">
      <c r="A6" s="240" t="s">
        <v>364</v>
      </c>
      <c r="B6" s="9"/>
      <c r="C6" s="116"/>
      <c r="D6" s="116"/>
      <c r="E6" s="117"/>
      <c r="F6" s="117"/>
      <c r="G6" s="118" t="s">
        <v>175</v>
      </c>
      <c r="H6" s="14"/>
      <c r="I6" s="119"/>
      <c r="J6" s="28" t="s">
        <v>15</v>
      </c>
      <c r="K6" s="28"/>
      <c r="M6" s="0" t="n">
        <v>46.39</v>
      </c>
    </row>
    <row r="7" customFormat="false" ht="29" hidden="false" customHeight="false" outlineLevel="0" collapsed="false">
      <c r="A7" s="30" t="s">
        <v>17</v>
      </c>
      <c r="B7" s="31" t="s">
        <v>18</v>
      </c>
      <c r="C7" s="31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2" t="s">
        <v>24</v>
      </c>
      <c r="I7" s="120"/>
      <c r="J7" s="41" t="s">
        <v>30</v>
      </c>
      <c r="K7" s="41" t="s">
        <v>31</v>
      </c>
    </row>
    <row r="8" customFormat="false" ht="16" hidden="false" customHeight="false" outlineLevel="0" collapsed="false">
      <c r="A8" s="245" t="s">
        <v>349</v>
      </c>
      <c r="B8" s="82" t="n">
        <v>67</v>
      </c>
      <c r="C8" s="87" t="n">
        <v>10059238890</v>
      </c>
      <c r="D8" s="95" t="s">
        <v>318</v>
      </c>
      <c r="E8" s="93" t="s">
        <v>319</v>
      </c>
      <c r="F8" s="93" t="s">
        <v>310</v>
      </c>
      <c r="G8" s="85" t="s">
        <v>41</v>
      </c>
      <c r="H8" s="124"/>
      <c r="I8" s="14"/>
      <c r="J8" s="57" t="n">
        <v>67</v>
      </c>
      <c r="K8" s="58" t="n">
        <v>1</v>
      </c>
    </row>
    <row r="9" customFormat="false" ht="16" hidden="false" customHeight="false" outlineLevel="0" collapsed="false">
      <c r="A9" s="245" t="s">
        <v>349</v>
      </c>
      <c r="B9" s="82" t="n">
        <v>159</v>
      </c>
      <c r="C9" s="243" t="n">
        <v>10010184172</v>
      </c>
      <c r="D9" s="92" t="s">
        <v>226</v>
      </c>
      <c r="E9" s="92" t="s">
        <v>300</v>
      </c>
      <c r="F9" s="92" t="s">
        <v>108</v>
      </c>
      <c r="G9" s="244" t="s">
        <v>48</v>
      </c>
      <c r="H9" s="127"/>
      <c r="I9" s="14"/>
      <c r="J9" s="57" t="n">
        <v>159</v>
      </c>
      <c r="K9" s="58" t="n">
        <v>2</v>
      </c>
    </row>
    <row r="10" customFormat="false" ht="16" hidden="false" customHeight="false" outlineLevel="0" collapsed="false">
      <c r="A10" s="245" t="s">
        <v>349</v>
      </c>
      <c r="B10" s="86" t="n">
        <v>136</v>
      </c>
      <c r="C10" s="87" t="n">
        <v>10007636106</v>
      </c>
      <c r="D10" s="85" t="s">
        <v>315</v>
      </c>
      <c r="E10" s="85" t="s">
        <v>316</v>
      </c>
      <c r="F10" s="85" t="s">
        <v>317</v>
      </c>
      <c r="G10" s="85" t="s">
        <v>98</v>
      </c>
      <c r="H10" s="127"/>
      <c r="I10" s="14"/>
      <c r="J10" s="57" t="n">
        <v>136</v>
      </c>
      <c r="K10" s="58" t="n">
        <v>3</v>
      </c>
    </row>
    <row r="11" customFormat="false" ht="16" hidden="false" customHeight="false" outlineLevel="0" collapsed="false">
      <c r="A11" s="245" t="s">
        <v>349</v>
      </c>
      <c r="B11" s="82" t="n">
        <v>133</v>
      </c>
      <c r="C11" s="83" t="n">
        <v>10025264440</v>
      </c>
      <c r="D11" s="91" t="s">
        <v>95</v>
      </c>
      <c r="E11" s="91" t="s">
        <v>96</v>
      </c>
      <c r="F11" s="91" t="s">
        <v>97</v>
      </c>
      <c r="G11" s="85" t="s">
        <v>98</v>
      </c>
      <c r="H11" s="127"/>
      <c r="I11" s="14"/>
      <c r="J11" s="57" t="n">
        <v>133</v>
      </c>
      <c r="K11" s="58" t="n">
        <v>4</v>
      </c>
    </row>
    <row r="12" customFormat="false" ht="16" hidden="false" customHeight="false" outlineLevel="0" collapsed="false">
      <c r="A12" s="245" t="s">
        <v>349</v>
      </c>
      <c r="B12" s="82" t="n">
        <v>147</v>
      </c>
      <c r="C12" s="87" t="n">
        <v>10002931606</v>
      </c>
      <c r="D12" s="85" t="s">
        <v>99</v>
      </c>
      <c r="E12" s="92" t="s">
        <v>100</v>
      </c>
      <c r="F12" s="93" t="s">
        <v>101</v>
      </c>
      <c r="G12" s="85" t="s">
        <v>102</v>
      </c>
      <c r="H12" s="127"/>
      <c r="I12" s="14"/>
      <c r="J12" s="57" t="n">
        <v>147</v>
      </c>
      <c r="K12" s="58" t="n">
        <v>5</v>
      </c>
    </row>
    <row r="13" customFormat="false" ht="16" hidden="false" customHeight="false" outlineLevel="0" collapsed="false">
      <c r="A13" s="245" t="s">
        <v>349</v>
      </c>
      <c r="B13" s="82" t="n">
        <v>138</v>
      </c>
      <c r="C13" s="87" t="n">
        <v>10015508866</v>
      </c>
      <c r="D13" s="85" t="s">
        <v>91</v>
      </c>
      <c r="E13" s="92" t="s">
        <v>92</v>
      </c>
      <c r="F13" s="85" t="s">
        <v>81</v>
      </c>
      <c r="G13" s="85" t="s">
        <v>82</v>
      </c>
      <c r="H13" s="127"/>
      <c r="I13" s="14"/>
      <c r="J13" s="57" t="n">
        <v>138</v>
      </c>
      <c r="K13" s="58" t="n">
        <v>6</v>
      </c>
    </row>
    <row r="14" customFormat="false" ht="16" hidden="false" customHeight="false" outlineLevel="0" collapsed="false">
      <c r="A14" s="245" t="s">
        <v>349</v>
      </c>
      <c r="B14" s="82" t="n">
        <v>163</v>
      </c>
      <c r="C14" s="83" t="n">
        <v>10007503336</v>
      </c>
      <c r="D14" s="84" t="s">
        <v>103</v>
      </c>
      <c r="E14" s="84" t="s">
        <v>104</v>
      </c>
      <c r="F14" s="84" t="s">
        <v>105</v>
      </c>
      <c r="G14" s="85" t="s">
        <v>41</v>
      </c>
      <c r="H14" s="127"/>
      <c r="I14" s="14"/>
      <c r="J14" s="57" t="n">
        <v>163</v>
      </c>
      <c r="K14" s="58" t="n">
        <v>7</v>
      </c>
    </row>
    <row r="15" customFormat="false" ht="16" hidden="false" customHeight="false" outlineLevel="0" collapsed="false">
      <c r="A15" s="245" t="s">
        <v>349</v>
      </c>
      <c r="B15" s="82" t="n">
        <v>142</v>
      </c>
      <c r="C15" s="83" t="n">
        <v>10046046890</v>
      </c>
      <c r="D15" s="94" t="s">
        <v>306</v>
      </c>
      <c r="E15" s="84" t="s">
        <v>307</v>
      </c>
      <c r="F15" s="94" t="s">
        <v>135</v>
      </c>
      <c r="G15" s="85" t="s">
        <v>136</v>
      </c>
      <c r="H15" s="127"/>
      <c r="I15" s="14"/>
      <c r="J15" s="57" t="n">
        <v>142</v>
      </c>
      <c r="K15" s="58" t="n">
        <v>8</v>
      </c>
    </row>
    <row r="16" customFormat="false" ht="16" hidden="false" customHeight="false" outlineLevel="0" collapsed="false">
      <c r="A16" s="245" t="s">
        <v>349</v>
      </c>
      <c r="B16" s="82" t="n">
        <v>145</v>
      </c>
      <c r="C16" s="87" t="n">
        <v>10009769803</v>
      </c>
      <c r="D16" s="93" t="s">
        <v>301</v>
      </c>
      <c r="E16" s="93" t="s">
        <v>302</v>
      </c>
      <c r="F16" s="93" t="s">
        <v>303</v>
      </c>
      <c r="G16" s="85" t="s">
        <v>112</v>
      </c>
      <c r="H16" s="127"/>
      <c r="I16" s="14"/>
      <c r="J16" s="57" t="n">
        <v>145</v>
      </c>
      <c r="K16" s="58" t="n">
        <v>9</v>
      </c>
    </row>
    <row r="17" customFormat="false" ht="16" hidden="false" customHeight="false" outlineLevel="0" collapsed="false">
      <c r="A17" s="245" t="s">
        <v>349</v>
      </c>
      <c r="B17" s="86" t="n">
        <v>156</v>
      </c>
      <c r="C17" s="87" t="n">
        <v>10010185889</v>
      </c>
      <c r="D17" s="85" t="s">
        <v>75</v>
      </c>
      <c r="E17" s="85" t="s">
        <v>76</v>
      </c>
      <c r="F17" s="85" t="s">
        <v>77</v>
      </c>
      <c r="G17" s="85" t="s">
        <v>78</v>
      </c>
      <c r="H17" s="127"/>
      <c r="I17" s="14"/>
      <c r="J17" s="57" t="n">
        <v>156</v>
      </c>
      <c r="K17" s="58" t="n">
        <v>10</v>
      </c>
    </row>
    <row r="18" customFormat="false" ht="16" hidden="false" customHeight="false" outlineLevel="0" collapsed="false">
      <c r="A18" s="245" t="s">
        <v>349</v>
      </c>
      <c r="B18" s="82" t="n">
        <v>70</v>
      </c>
      <c r="C18" s="87" t="n">
        <v>10015528771</v>
      </c>
      <c r="D18" s="85" t="s">
        <v>320</v>
      </c>
      <c r="E18" s="85" t="s">
        <v>321</v>
      </c>
      <c r="F18" s="93" t="s">
        <v>310</v>
      </c>
      <c r="G18" s="85" t="s">
        <v>41</v>
      </c>
      <c r="H18" s="127"/>
      <c r="I18" s="14"/>
      <c r="J18" s="57" t="n">
        <v>70</v>
      </c>
      <c r="K18" s="58" t="n">
        <v>11</v>
      </c>
    </row>
    <row r="19" customFormat="false" ht="16" hidden="false" customHeight="false" outlineLevel="0" collapsed="false">
      <c r="A19" s="245" t="s">
        <v>349</v>
      </c>
      <c r="B19" s="86" t="n">
        <v>154</v>
      </c>
      <c r="C19" s="87" t="n">
        <v>10030151018</v>
      </c>
      <c r="D19" s="85" t="s">
        <v>128</v>
      </c>
      <c r="E19" s="85" t="s">
        <v>76</v>
      </c>
      <c r="F19" s="85" t="s">
        <v>77</v>
      </c>
      <c r="G19" s="85" t="s">
        <v>78</v>
      </c>
      <c r="H19" s="127"/>
      <c r="I19" s="14"/>
      <c r="J19" s="57" t="n">
        <v>154</v>
      </c>
      <c r="K19" s="58" t="n">
        <v>12</v>
      </c>
    </row>
    <row r="20" customFormat="false" ht="16" hidden="false" customHeight="false" outlineLevel="0" collapsed="false">
      <c r="A20" s="245" t="s">
        <v>349</v>
      </c>
      <c r="B20" s="82" t="n">
        <v>164</v>
      </c>
      <c r="C20" s="87" t="n">
        <v>10009424744</v>
      </c>
      <c r="D20" s="92" t="s">
        <v>106</v>
      </c>
      <c r="E20" s="92" t="s">
        <v>107</v>
      </c>
      <c r="F20" s="85" t="s">
        <v>108</v>
      </c>
      <c r="G20" s="85" t="s">
        <v>48</v>
      </c>
      <c r="H20" s="127"/>
      <c r="I20" s="14"/>
      <c r="J20" s="57" t="n">
        <v>164</v>
      </c>
      <c r="K20" s="58" t="n">
        <v>13</v>
      </c>
    </row>
    <row r="21" customFormat="false" ht="16" hidden="false" customHeight="false" outlineLevel="0" collapsed="false">
      <c r="A21" s="245" t="n">
        <f aca="false">VLOOKUP(B21,J:K,2,0)</f>
        <v>14</v>
      </c>
      <c r="B21" s="86" t="n">
        <v>141</v>
      </c>
      <c r="C21" s="87" t="n">
        <v>10047303244</v>
      </c>
      <c r="D21" s="85" t="s">
        <v>137</v>
      </c>
      <c r="E21" s="85" t="s">
        <v>138</v>
      </c>
      <c r="F21" s="84" t="s">
        <v>40</v>
      </c>
      <c r="G21" s="85" t="s">
        <v>41</v>
      </c>
      <c r="H21" s="127"/>
      <c r="I21" s="14"/>
      <c r="J21" s="57" t="n">
        <v>141</v>
      </c>
      <c r="K21" s="58" t="n">
        <v>14</v>
      </c>
    </row>
    <row r="22" customFormat="false" ht="16" hidden="false" customHeight="false" outlineLevel="0" collapsed="false">
      <c r="A22" s="245" t="n">
        <f aca="false">VLOOKUP(B22,J:K,2,0)</f>
        <v>15</v>
      </c>
      <c r="B22" s="82" t="n">
        <v>143</v>
      </c>
      <c r="C22" s="83" t="n">
        <v>10010948553</v>
      </c>
      <c r="D22" s="84" t="s">
        <v>134</v>
      </c>
      <c r="E22" s="84" t="s">
        <v>39</v>
      </c>
      <c r="F22" s="94" t="s">
        <v>135</v>
      </c>
      <c r="G22" s="85" t="s">
        <v>136</v>
      </c>
      <c r="H22" s="127"/>
      <c r="I22" s="14"/>
      <c r="J22" s="57" t="n">
        <v>143</v>
      </c>
      <c r="K22" s="58" t="n">
        <v>15</v>
      </c>
    </row>
    <row r="23" customFormat="false" ht="16" hidden="false" customHeight="false" outlineLevel="0" collapsed="false">
      <c r="A23" s="245" t="n">
        <f aca="false">VLOOKUP(B23,J:K,2,0)</f>
        <v>16</v>
      </c>
      <c r="B23" s="82" t="n">
        <v>162</v>
      </c>
      <c r="C23" s="88" t="n">
        <v>10034812270</v>
      </c>
      <c r="D23" s="89" t="s">
        <v>120</v>
      </c>
      <c r="E23" s="89" t="s">
        <v>121</v>
      </c>
      <c r="F23" s="89" t="s">
        <v>122</v>
      </c>
      <c r="G23" s="85" t="s">
        <v>48</v>
      </c>
      <c r="H23" s="127"/>
      <c r="I23" s="14"/>
      <c r="J23" s="57" t="n">
        <v>162</v>
      </c>
      <c r="K23" s="58" t="n">
        <v>16</v>
      </c>
    </row>
    <row r="24" customFormat="false" ht="16" hidden="false" customHeight="false" outlineLevel="0" collapsed="false">
      <c r="A24" s="245" t="n">
        <f aca="false">VLOOKUP(B24,J:K,2,0)</f>
        <v>17</v>
      </c>
      <c r="B24" s="82" t="n">
        <v>157</v>
      </c>
      <c r="C24" s="83" t="n">
        <v>10006187873</v>
      </c>
      <c r="D24" s="84" t="s">
        <v>325</v>
      </c>
      <c r="E24" s="84" t="s">
        <v>326</v>
      </c>
      <c r="F24" s="84" t="s">
        <v>327</v>
      </c>
      <c r="G24" s="85" t="s">
        <v>41</v>
      </c>
      <c r="H24" s="127"/>
      <c r="I24" s="14"/>
      <c r="J24" s="57" t="n">
        <v>157</v>
      </c>
      <c r="K24" s="58" t="n">
        <v>17</v>
      </c>
    </row>
    <row r="25" customFormat="false" ht="16" hidden="false" customHeight="false" outlineLevel="0" collapsed="false">
      <c r="A25" s="245" t="s">
        <v>139</v>
      </c>
      <c r="B25" s="82" t="n">
        <v>146</v>
      </c>
      <c r="C25" s="88" t="n">
        <v>10046072253</v>
      </c>
      <c r="D25" s="89" t="s">
        <v>352</v>
      </c>
      <c r="E25" s="89" t="s">
        <v>353</v>
      </c>
      <c r="F25" s="89" t="s">
        <v>354</v>
      </c>
      <c r="G25" s="85" t="s">
        <v>136</v>
      </c>
      <c r="H25" s="127"/>
      <c r="I25" s="14"/>
      <c r="J25" s="57"/>
      <c r="K25" s="58" t="n">
        <v>18</v>
      </c>
    </row>
  </sheetData>
  <autoFilter ref="A7:G7"/>
  <mergeCells count="4">
    <mergeCell ref="A1:G1"/>
    <mergeCell ref="A3:G3"/>
    <mergeCell ref="A5:F5"/>
    <mergeCell ref="J6:K6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N27" activeCellId="0" sqref="N27"/>
    </sheetView>
  </sheetViews>
  <sheetFormatPr defaultRowHeight="16" zeroHeight="false" outlineLevelRow="0" outlineLevelCol="0"/>
  <cols>
    <col collapsed="false" customWidth="true" hidden="false" outlineLevel="0" max="1" min="1" style="0" width="5.67"/>
    <col collapsed="false" customWidth="true" hidden="false" outlineLevel="0" max="2" min="2" style="0" width="5.16"/>
    <col collapsed="false" customWidth="true" hidden="false" outlineLevel="0" max="3" min="3" style="0" width="10"/>
    <col collapsed="false" customWidth="true" hidden="false" outlineLevel="0" max="4" min="4" style="0" width="13.16"/>
    <col collapsed="false" customWidth="true" hidden="false" outlineLevel="0" max="5" min="5" style="0" width="8.5"/>
    <col collapsed="false" customWidth="true" hidden="false" outlineLevel="0" max="6" min="6" style="0" width="22.83"/>
    <col collapsed="false" customWidth="true" hidden="false" outlineLevel="0" max="7" min="7" style="0" width="6"/>
    <col collapsed="false" customWidth="true" hidden="true" outlineLevel="0" max="8" min="8" style="0" width="8.33"/>
    <col collapsed="false" customWidth="true" hidden="false" outlineLevel="0" max="9" min="9" style="0" width="10.61"/>
    <col collapsed="false" customWidth="true" hidden="true" outlineLevel="0" max="11" min="10" style="0" width="10.5"/>
    <col collapsed="false" customWidth="true" hidden="false" outlineLevel="0" max="1025" min="12" style="0" width="10.61"/>
  </cols>
  <sheetData>
    <row r="1" customFormat="false" ht="31" hidden="false" customHeight="false" outlineLevel="0" collapsed="false">
      <c r="A1" s="2" t="s">
        <v>1</v>
      </c>
      <c r="B1" s="2"/>
      <c r="C1" s="2"/>
      <c r="D1" s="2"/>
      <c r="E1" s="2"/>
      <c r="F1" s="2"/>
      <c r="G1" s="2"/>
    </row>
    <row r="2" customFormat="false" ht="16" hidden="false" customHeight="false" outlineLevel="0" collapsed="false">
      <c r="A2" s="9"/>
      <c r="H2" s="238"/>
      <c r="I2" s="238"/>
      <c r="J2" s="9"/>
    </row>
    <row r="3" customFormat="false" ht="2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I3" s="112"/>
      <c r="J3" s="9"/>
    </row>
    <row r="4" customFormat="false" ht="15" hidden="false" customHeight="true" outlineLevel="0" collapsed="false">
      <c r="A4" s="109"/>
      <c r="B4" s="9"/>
      <c r="G4" s="110" t="s">
        <v>173</v>
      </c>
      <c r="I4" s="115" t="s">
        <v>365</v>
      </c>
      <c r="J4" s="9"/>
    </row>
    <row r="5" customFormat="false" ht="15" hidden="false" customHeight="true" outlineLevel="0" collapsed="false">
      <c r="A5" s="151" t="s">
        <v>362</v>
      </c>
      <c r="B5" s="151"/>
      <c r="C5" s="151"/>
      <c r="D5" s="151"/>
      <c r="E5" s="151"/>
      <c r="F5" s="151"/>
      <c r="G5" s="113" t="s">
        <v>332</v>
      </c>
      <c r="I5" s="112" t="s">
        <v>366</v>
      </c>
      <c r="J5" s="9"/>
    </row>
    <row r="6" customFormat="false" ht="16" hidden="false" customHeight="true" outlineLevel="0" collapsed="false">
      <c r="A6" s="240" t="s">
        <v>367</v>
      </c>
      <c r="B6" s="9"/>
      <c r="C6" s="116"/>
      <c r="D6" s="116"/>
      <c r="E6" s="117"/>
      <c r="F6" s="117"/>
      <c r="G6" s="118" t="s">
        <v>175</v>
      </c>
      <c r="H6" s="14"/>
      <c r="I6" s="241" t="n">
        <v>47.2</v>
      </c>
      <c r="J6" s="28" t="s">
        <v>15</v>
      </c>
      <c r="K6" s="28"/>
    </row>
    <row r="7" customFormat="false" ht="29" hidden="false" customHeight="false" outlineLevel="0" collapsed="false">
      <c r="A7" s="30" t="s">
        <v>17</v>
      </c>
      <c r="B7" s="31" t="s">
        <v>18</v>
      </c>
      <c r="C7" s="31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2" t="s">
        <v>24</v>
      </c>
      <c r="I7" s="120"/>
      <c r="J7" s="41" t="s">
        <v>30</v>
      </c>
      <c r="K7" s="41" t="s">
        <v>31</v>
      </c>
    </row>
    <row r="8" customFormat="false" ht="16" hidden="false" customHeight="false" outlineLevel="0" collapsed="false">
      <c r="A8" s="242" t="s">
        <v>349</v>
      </c>
      <c r="B8" s="82" t="n">
        <v>139</v>
      </c>
      <c r="C8" s="88" t="n">
        <v>10022783058</v>
      </c>
      <c r="D8" s="89" t="s">
        <v>79</v>
      </c>
      <c r="E8" s="89" t="s">
        <v>80</v>
      </c>
      <c r="F8" s="89" t="s">
        <v>81</v>
      </c>
      <c r="G8" s="85" t="s">
        <v>82</v>
      </c>
      <c r="H8" s="124"/>
      <c r="I8" s="14"/>
      <c r="J8" s="57" t="n">
        <v>139</v>
      </c>
      <c r="K8" s="58" t="n">
        <v>1</v>
      </c>
    </row>
    <row r="9" customFormat="false" ht="16" hidden="false" customHeight="false" outlineLevel="0" collapsed="false">
      <c r="A9" s="245" t="s">
        <v>349</v>
      </c>
      <c r="B9" s="86" t="n">
        <v>135</v>
      </c>
      <c r="C9" s="87" t="n">
        <v>10023470849</v>
      </c>
      <c r="D9" s="85" t="s">
        <v>109</v>
      </c>
      <c r="E9" s="85" t="s">
        <v>110</v>
      </c>
      <c r="F9" s="85" t="s">
        <v>111</v>
      </c>
      <c r="G9" s="85" t="s">
        <v>112</v>
      </c>
      <c r="H9" s="127"/>
      <c r="I9" s="14"/>
      <c r="J9" s="57" t="n">
        <v>135</v>
      </c>
      <c r="K9" s="58" t="n">
        <v>2</v>
      </c>
    </row>
    <row r="10" customFormat="false" ht="16" hidden="false" customHeight="false" outlineLevel="0" collapsed="false">
      <c r="A10" s="242" t="s">
        <v>349</v>
      </c>
      <c r="B10" s="82" t="n">
        <v>151</v>
      </c>
      <c r="C10" s="87" t="n">
        <v>10007294481</v>
      </c>
      <c r="D10" s="85" t="s">
        <v>311</v>
      </c>
      <c r="E10" s="92" t="s">
        <v>305</v>
      </c>
      <c r="F10" s="93" t="s">
        <v>101</v>
      </c>
      <c r="G10" s="85" t="s">
        <v>102</v>
      </c>
      <c r="H10" s="127"/>
      <c r="I10" s="14"/>
      <c r="J10" s="57" t="n">
        <v>151</v>
      </c>
      <c r="K10" s="58" t="n">
        <v>3</v>
      </c>
    </row>
    <row r="11" customFormat="false" ht="16" hidden="false" customHeight="false" outlineLevel="0" collapsed="false">
      <c r="A11" s="245" t="s">
        <v>349</v>
      </c>
      <c r="B11" s="86" t="n">
        <v>155</v>
      </c>
      <c r="C11" s="87" t="n">
        <v>10015004567</v>
      </c>
      <c r="D11" s="85" t="s">
        <v>93</v>
      </c>
      <c r="E11" s="85" t="s">
        <v>94</v>
      </c>
      <c r="F11" s="85" t="s">
        <v>77</v>
      </c>
      <c r="G11" s="85" t="s">
        <v>78</v>
      </c>
      <c r="H11" s="127"/>
      <c r="I11" s="14"/>
      <c r="J11" s="57" t="n">
        <v>155</v>
      </c>
      <c r="K11" s="58" t="n">
        <v>4</v>
      </c>
    </row>
    <row r="12" customFormat="false" ht="16" hidden="false" customHeight="false" outlineLevel="0" collapsed="false">
      <c r="A12" s="242" t="s">
        <v>349</v>
      </c>
      <c r="B12" s="82" t="n">
        <v>82</v>
      </c>
      <c r="C12" s="83" t="n">
        <v>10007503437</v>
      </c>
      <c r="D12" s="94" t="s">
        <v>113</v>
      </c>
      <c r="E12" s="84" t="s">
        <v>56</v>
      </c>
      <c r="F12" s="84" t="s">
        <v>40</v>
      </c>
      <c r="G12" s="85" t="s">
        <v>41</v>
      </c>
      <c r="H12" s="127"/>
      <c r="I12" s="14"/>
      <c r="J12" s="57" t="n">
        <v>82</v>
      </c>
      <c r="K12" s="58" t="n">
        <v>5</v>
      </c>
    </row>
    <row r="13" customFormat="false" ht="16" hidden="false" customHeight="false" outlineLevel="0" collapsed="false">
      <c r="A13" s="245" t="s">
        <v>349</v>
      </c>
      <c r="B13" s="82" t="n">
        <v>128</v>
      </c>
      <c r="C13" s="83" t="n">
        <v>10007390370</v>
      </c>
      <c r="D13" s="84" t="s">
        <v>116</v>
      </c>
      <c r="E13" s="84" t="s">
        <v>117</v>
      </c>
      <c r="F13" s="84" t="s">
        <v>118</v>
      </c>
      <c r="G13" s="85" t="s">
        <v>119</v>
      </c>
      <c r="H13" s="127"/>
      <c r="I13" s="14"/>
      <c r="J13" s="57" t="n">
        <v>128</v>
      </c>
      <c r="K13" s="58" t="n">
        <v>6</v>
      </c>
    </row>
    <row r="14" customFormat="false" ht="16" hidden="false" customHeight="false" outlineLevel="0" collapsed="false">
      <c r="A14" s="242" t="s">
        <v>349</v>
      </c>
      <c r="B14" s="82" t="n">
        <v>161</v>
      </c>
      <c r="C14" s="96" t="n">
        <v>10055218747</v>
      </c>
      <c r="D14" s="97" t="s">
        <v>131</v>
      </c>
      <c r="E14" s="89" t="s">
        <v>132</v>
      </c>
      <c r="F14" s="89" t="s">
        <v>47</v>
      </c>
      <c r="G14" s="85" t="s">
        <v>48</v>
      </c>
      <c r="H14" s="127"/>
      <c r="I14" s="14"/>
      <c r="J14" s="57" t="n">
        <v>161</v>
      </c>
      <c r="K14" s="58" t="n">
        <v>7</v>
      </c>
    </row>
    <row r="15" customFormat="false" ht="16" hidden="false" customHeight="false" outlineLevel="0" collapsed="false">
      <c r="A15" s="245" t="s">
        <v>349</v>
      </c>
      <c r="B15" s="82" t="n">
        <v>22</v>
      </c>
      <c r="C15" s="87" t="n">
        <v>10047330627</v>
      </c>
      <c r="D15" s="93" t="s">
        <v>308</v>
      </c>
      <c r="E15" s="93" t="s">
        <v>309</v>
      </c>
      <c r="F15" s="93" t="s">
        <v>310</v>
      </c>
      <c r="G15" s="85" t="s">
        <v>41</v>
      </c>
      <c r="H15" s="127"/>
      <c r="I15" s="14"/>
      <c r="J15" s="57" t="n">
        <v>22</v>
      </c>
      <c r="K15" s="58" t="n">
        <v>8</v>
      </c>
    </row>
    <row r="16" customFormat="false" ht="16" hidden="false" customHeight="false" outlineLevel="0" collapsed="false">
      <c r="A16" s="242" t="s">
        <v>349</v>
      </c>
      <c r="B16" s="82" t="n">
        <v>140</v>
      </c>
      <c r="C16" s="87" t="n">
        <v>10006422895</v>
      </c>
      <c r="D16" s="85" t="s">
        <v>114</v>
      </c>
      <c r="E16" s="85" t="s">
        <v>115</v>
      </c>
      <c r="F16" s="85" t="s">
        <v>61</v>
      </c>
      <c r="G16" s="85" t="s">
        <v>41</v>
      </c>
      <c r="H16" s="127"/>
      <c r="I16" s="14"/>
      <c r="J16" s="57" t="n">
        <v>140</v>
      </c>
      <c r="K16" s="58" t="n">
        <v>9</v>
      </c>
    </row>
    <row r="17" customFormat="false" ht="16" hidden="false" customHeight="false" outlineLevel="0" collapsed="false">
      <c r="A17" s="245" t="s">
        <v>349</v>
      </c>
      <c r="B17" s="82" t="n">
        <v>83</v>
      </c>
      <c r="C17" s="83" t="n">
        <v>10008988648</v>
      </c>
      <c r="D17" s="91" t="s">
        <v>85</v>
      </c>
      <c r="E17" s="91" t="s">
        <v>86</v>
      </c>
      <c r="F17" s="84" t="s">
        <v>40</v>
      </c>
      <c r="G17" s="85" t="s">
        <v>41</v>
      </c>
      <c r="H17" s="127"/>
      <c r="I17" s="14"/>
      <c r="J17" s="57" t="n">
        <v>83</v>
      </c>
      <c r="K17" s="58" t="n">
        <v>10</v>
      </c>
    </row>
    <row r="18" customFormat="false" ht="16" hidden="false" customHeight="false" outlineLevel="0" collapsed="false">
      <c r="A18" s="242" t="s">
        <v>349</v>
      </c>
      <c r="B18" s="82" t="n">
        <v>152</v>
      </c>
      <c r="C18" s="246" t="n">
        <v>10009486984</v>
      </c>
      <c r="D18" s="138" t="s">
        <v>304</v>
      </c>
      <c r="E18" s="92" t="s">
        <v>305</v>
      </c>
      <c r="F18" s="93" t="s">
        <v>101</v>
      </c>
      <c r="G18" s="85" t="s">
        <v>102</v>
      </c>
      <c r="H18" s="127"/>
      <c r="I18" s="14"/>
      <c r="J18" s="57" t="n">
        <v>152</v>
      </c>
      <c r="K18" s="58" t="n">
        <v>11</v>
      </c>
    </row>
    <row r="19" customFormat="false" ht="16" hidden="false" customHeight="false" outlineLevel="0" collapsed="false">
      <c r="A19" s="245" t="s">
        <v>349</v>
      </c>
      <c r="B19" s="82" t="n">
        <v>150</v>
      </c>
      <c r="C19" s="87" t="n">
        <v>10002419021</v>
      </c>
      <c r="D19" s="85" t="s">
        <v>133</v>
      </c>
      <c r="E19" s="92" t="s">
        <v>100</v>
      </c>
      <c r="F19" s="93" t="s">
        <v>101</v>
      </c>
      <c r="G19" s="85" t="s">
        <v>102</v>
      </c>
      <c r="H19" s="127"/>
      <c r="I19" s="14"/>
      <c r="J19" s="57" t="n">
        <v>150</v>
      </c>
      <c r="K19" s="58" t="n">
        <v>12</v>
      </c>
    </row>
    <row r="20" customFormat="false" ht="16" hidden="false" customHeight="false" outlineLevel="0" collapsed="false">
      <c r="A20" s="242" t="s">
        <v>349</v>
      </c>
      <c r="B20" s="86" t="n">
        <v>144</v>
      </c>
      <c r="C20" s="87" t="n">
        <v>10047309409</v>
      </c>
      <c r="D20" s="85" t="s">
        <v>312</v>
      </c>
      <c r="E20" s="85" t="s">
        <v>313</v>
      </c>
      <c r="F20" s="85" t="s">
        <v>314</v>
      </c>
      <c r="G20" s="85" t="s">
        <v>41</v>
      </c>
      <c r="H20" s="127"/>
      <c r="I20" s="14"/>
      <c r="J20" s="57" t="n">
        <v>144</v>
      </c>
      <c r="K20" s="58" t="n">
        <v>13</v>
      </c>
    </row>
    <row r="21" customFormat="false" ht="16" hidden="false" customHeight="false" outlineLevel="0" collapsed="false">
      <c r="A21" s="245" t="n">
        <f aca="false">VLOOKUP(B21,J:K,2,0)</f>
        <v>14</v>
      </c>
      <c r="B21" s="82" t="n">
        <v>127</v>
      </c>
      <c r="C21" s="87" t="n">
        <v>10035032845</v>
      </c>
      <c r="D21" s="85" t="s">
        <v>125</v>
      </c>
      <c r="E21" s="92" t="s">
        <v>126</v>
      </c>
      <c r="F21" s="85" t="s">
        <v>127</v>
      </c>
      <c r="G21" s="85" t="s">
        <v>102</v>
      </c>
      <c r="H21" s="127"/>
      <c r="I21" s="14"/>
      <c r="J21" s="57" t="n">
        <v>127</v>
      </c>
      <c r="K21" s="58" t="n">
        <v>14</v>
      </c>
    </row>
    <row r="22" customFormat="false" ht="16" hidden="false" customHeight="false" outlineLevel="0" collapsed="false">
      <c r="A22" s="245" t="n">
        <f aca="false">VLOOKUP(B22,J:K,2,0)</f>
        <v>15</v>
      </c>
      <c r="B22" s="82" t="n">
        <v>90</v>
      </c>
      <c r="C22" s="83" t="n">
        <v>10046331224</v>
      </c>
      <c r="D22" s="91" t="s">
        <v>129</v>
      </c>
      <c r="E22" s="91" t="s">
        <v>130</v>
      </c>
      <c r="F22" s="84" t="s">
        <v>40</v>
      </c>
      <c r="G22" s="85" t="s">
        <v>41</v>
      </c>
      <c r="H22" s="127"/>
      <c r="I22" s="14"/>
      <c r="J22" s="57" t="n">
        <v>90</v>
      </c>
      <c r="K22" s="58" t="n">
        <v>15</v>
      </c>
    </row>
    <row r="23" customFormat="false" ht="16" hidden="false" customHeight="false" outlineLevel="0" collapsed="false">
      <c r="A23" s="245" t="n">
        <f aca="false">VLOOKUP(B23,J:K,2,0)</f>
        <v>16</v>
      </c>
      <c r="B23" s="82" t="n">
        <v>93</v>
      </c>
      <c r="C23" s="83" t="n">
        <v>10047373366</v>
      </c>
      <c r="D23" s="91" t="s">
        <v>336</v>
      </c>
      <c r="E23" s="91" t="s">
        <v>39</v>
      </c>
      <c r="F23" s="84" t="s">
        <v>40</v>
      </c>
      <c r="G23" s="85" t="s">
        <v>41</v>
      </c>
      <c r="H23" s="127"/>
      <c r="I23" s="14"/>
      <c r="J23" s="57" t="n">
        <v>93</v>
      </c>
      <c r="K23" s="58" t="n">
        <v>16</v>
      </c>
    </row>
    <row r="24" customFormat="false" ht="16" hidden="false" customHeight="false" outlineLevel="0" collapsed="false">
      <c r="A24" s="245" t="n">
        <f aca="false">VLOOKUP(B24,J:K,2,0)</f>
        <v>17</v>
      </c>
      <c r="B24" s="82" t="n">
        <v>36</v>
      </c>
      <c r="C24" s="87" t="n">
        <v>10048203930</v>
      </c>
      <c r="D24" s="138" t="s">
        <v>133</v>
      </c>
      <c r="E24" s="93" t="s">
        <v>351</v>
      </c>
      <c r="F24" s="93" t="s">
        <v>310</v>
      </c>
      <c r="G24" s="85" t="s">
        <v>41</v>
      </c>
      <c r="H24" s="127"/>
      <c r="I24" s="14"/>
      <c r="J24" s="57" t="n">
        <v>36</v>
      </c>
      <c r="K24" s="58" t="n">
        <v>17</v>
      </c>
    </row>
    <row r="25" customFormat="false" ht="16" hidden="false" customHeight="false" outlineLevel="0" collapsed="false">
      <c r="A25" s="245" t="n">
        <f aca="false">VLOOKUP(B25,J:K,2,0)</f>
        <v>18</v>
      </c>
      <c r="B25" s="214" t="n">
        <v>153</v>
      </c>
      <c r="C25" s="308" t="n">
        <v>10035022539</v>
      </c>
      <c r="D25" s="327" t="s">
        <v>123</v>
      </c>
      <c r="E25" s="217" t="s">
        <v>124</v>
      </c>
      <c r="F25" s="309" t="s">
        <v>101</v>
      </c>
      <c r="G25" s="216" t="s">
        <v>102</v>
      </c>
      <c r="H25" s="127"/>
      <c r="I25" s="14"/>
      <c r="J25" s="57" t="n">
        <v>153</v>
      </c>
      <c r="K25" s="58" t="n">
        <v>18</v>
      </c>
    </row>
    <row r="26" customFormat="false" ht="16" hidden="false" customHeight="false" outlineLevel="0" collapsed="false">
      <c r="A26" s="245" t="s">
        <v>62</v>
      </c>
      <c r="B26" s="82" t="n">
        <v>81</v>
      </c>
      <c r="C26" s="87" t="n">
        <v>10048201203</v>
      </c>
      <c r="D26" s="85" t="s">
        <v>359</v>
      </c>
      <c r="E26" s="85" t="s">
        <v>360</v>
      </c>
      <c r="F26" s="93" t="s">
        <v>310</v>
      </c>
      <c r="G26" s="85" t="s">
        <v>41</v>
      </c>
      <c r="H26" s="127"/>
      <c r="I26" s="14"/>
      <c r="J26" s="57"/>
      <c r="K26" s="58" t="n">
        <v>19</v>
      </c>
    </row>
  </sheetData>
  <autoFilter ref="A7:G7"/>
  <mergeCells count="4">
    <mergeCell ref="A1:G1"/>
    <mergeCell ref="A3:G3"/>
    <mergeCell ref="A5:F5"/>
    <mergeCell ref="J6:K6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K24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B8" activeCellId="0" sqref="B8"/>
    </sheetView>
  </sheetViews>
  <sheetFormatPr defaultRowHeight="16" zeroHeight="false" outlineLevelRow="0" outlineLevelCol="0"/>
  <cols>
    <col collapsed="false" customWidth="true" hidden="false" outlineLevel="0" max="1" min="1" style="0" width="5"/>
    <col collapsed="false" customWidth="true" hidden="false" outlineLevel="0" max="2" min="2" style="0" width="5.16"/>
    <col collapsed="false" customWidth="true" hidden="false" outlineLevel="0" max="3" min="3" style="0" width="9.16"/>
    <col collapsed="false" customWidth="true" hidden="false" outlineLevel="0" max="4" min="4" style="0" width="15.33"/>
    <col collapsed="false" customWidth="true" hidden="false" outlineLevel="0" max="5" min="5" style="0" width="9.33"/>
    <col collapsed="false" customWidth="true" hidden="false" outlineLevel="0" max="6" min="6" style="0" width="24.51"/>
    <col collapsed="false" customWidth="true" hidden="false" outlineLevel="0" max="7" min="7" style="0" width="6"/>
    <col collapsed="false" customWidth="true" hidden="true" outlineLevel="0" max="8" min="8" style="0" width="10.5"/>
    <col collapsed="false" customWidth="true" hidden="false" outlineLevel="0" max="9" min="9" style="0" width="7.33"/>
    <col collapsed="false" customWidth="true" hidden="true" outlineLevel="0" max="11" min="10" style="0" width="10.5"/>
    <col collapsed="false" customWidth="true" hidden="true" outlineLevel="0" max="37" min="12" style="0" width="5.51"/>
    <col collapsed="false" customWidth="true" hidden="false" outlineLevel="0" max="1025" min="38" style="0" width="10.61"/>
  </cols>
  <sheetData>
    <row r="1" customFormat="false" ht="31" hidden="false" customHeight="false" outlineLevel="0" collapsed="false">
      <c r="A1" s="2" t="s">
        <v>1</v>
      </c>
      <c r="B1" s="2"/>
      <c r="C1" s="2"/>
      <c r="D1" s="2"/>
      <c r="E1" s="2"/>
      <c r="F1" s="2"/>
      <c r="G1" s="2"/>
      <c r="H1" s="2"/>
      <c r="I1" s="2"/>
      <c r="K1" s="9"/>
      <c r="L1" s="22" t="s">
        <v>249</v>
      </c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8"/>
    </row>
    <row r="2" customFormat="false" ht="16" hidden="false" customHeight="false" outlineLevel="0" collapsed="false">
      <c r="A2" s="9"/>
      <c r="I2" s="149"/>
      <c r="K2" s="9"/>
      <c r="L2" s="150" t="n">
        <v>83</v>
      </c>
      <c r="M2" s="150" t="n">
        <v>139</v>
      </c>
      <c r="N2" s="150" t="n">
        <v>139</v>
      </c>
      <c r="O2" s="150" t="n">
        <v>135</v>
      </c>
      <c r="P2" s="150" t="n">
        <v>83</v>
      </c>
      <c r="Q2" s="150" t="n">
        <v>163</v>
      </c>
      <c r="R2" s="150" t="n">
        <v>127</v>
      </c>
      <c r="S2" s="150" t="n">
        <v>155</v>
      </c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0" t="n">
        <v>5</v>
      </c>
    </row>
    <row r="3" customFormat="false" ht="26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K3" s="9"/>
      <c r="L3" s="150" t="n">
        <v>135</v>
      </c>
      <c r="M3" s="150" t="n">
        <v>128</v>
      </c>
      <c r="N3" s="150" t="n">
        <v>82</v>
      </c>
      <c r="O3" s="150" t="n">
        <v>90</v>
      </c>
      <c r="P3" s="150" t="n">
        <v>163</v>
      </c>
      <c r="Q3" s="150" t="n">
        <v>127</v>
      </c>
      <c r="R3" s="150" t="n">
        <v>163</v>
      </c>
      <c r="S3" s="150" t="n">
        <v>67</v>
      </c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0" t="n">
        <v>3</v>
      </c>
    </row>
    <row r="4" customFormat="false" ht="16" hidden="false" customHeight="false" outlineLevel="0" collapsed="false">
      <c r="A4" s="109"/>
      <c r="B4" s="9"/>
      <c r="G4" s="110" t="s">
        <v>368</v>
      </c>
      <c r="I4" s="323"/>
      <c r="K4" s="9"/>
      <c r="L4" s="150" t="n">
        <v>128</v>
      </c>
      <c r="M4" s="150" t="n">
        <v>82</v>
      </c>
      <c r="N4" s="150" t="n">
        <v>128</v>
      </c>
      <c r="O4" s="150" t="n">
        <v>127</v>
      </c>
      <c r="P4" s="150" t="n">
        <v>135</v>
      </c>
      <c r="Q4" s="150" t="n">
        <v>140</v>
      </c>
      <c r="R4" s="150" t="n">
        <v>128</v>
      </c>
      <c r="S4" s="150" t="n">
        <v>157</v>
      </c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0" t="n">
        <v>2</v>
      </c>
    </row>
    <row r="5" customFormat="false" ht="16" hidden="false" customHeight="false" outlineLevel="0" collapsed="false">
      <c r="A5" s="151" t="s">
        <v>369</v>
      </c>
      <c r="B5" s="151"/>
      <c r="C5" s="151"/>
      <c r="D5" s="151"/>
      <c r="E5" s="151"/>
      <c r="F5" s="151"/>
      <c r="G5" s="113" t="s">
        <v>6</v>
      </c>
      <c r="I5" s="324" t="n">
        <v>0.925694444444444</v>
      </c>
      <c r="K5" s="9"/>
      <c r="L5" s="150" t="n">
        <v>144</v>
      </c>
      <c r="M5" s="150" t="n">
        <v>142</v>
      </c>
      <c r="N5" s="150" t="n">
        <v>147</v>
      </c>
      <c r="O5" s="150" t="n">
        <v>139</v>
      </c>
      <c r="P5" s="150" t="n">
        <v>147</v>
      </c>
      <c r="Q5" s="150" t="n">
        <v>128</v>
      </c>
      <c r="R5" s="150" t="n">
        <v>140</v>
      </c>
      <c r="S5" s="150" t="n">
        <v>153</v>
      </c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0" t="n">
        <v>1</v>
      </c>
    </row>
    <row r="6" customFormat="false" ht="16" hidden="false" customHeight="false" outlineLevel="0" collapsed="false">
      <c r="A6" s="240" t="s">
        <v>364</v>
      </c>
      <c r="B6" s="9"/>
      <c r="C6" s="116"/>
      <c r="D6" s="116"/>
      <c r="E6" s="117"/>
      <c r="F6" s="117"/>
      <c r="G6" s="118" t="s">
        <v>175</v>
      </c>
      <c r="I6" s="149" t="n">
        <v>45.37</v>
      </c>
      <c r="K6" s="25"/>
      <c r="L6" s="153" t="n">
        <v>1</v>
      </c>
      <c r="M6" s="153" t="n">
        <v>2</v>
      </c>
      <c r="N6" s="153" t="n">
        <v>3</v>
      </c>
      <c r="O6" s="153" t="n">
        <v>4</v>
      </c>
      <c r="P6" s="153" t="n">
        <v>5</v>
      </c>
      <c r="Q6" s="153" t="n">
        <v>6</v>
      </c>
      <c r="R6" s="153" t="n">
        <v>7</v>
      </c>
      <c r="S6" s="153" t="n">
        <v>8</v>
      </c>
      <c r="T6" s="153" t="n">
        <v>9</v>
      </c>
      <c r="U6" s="153" t="n">
        <v>10</v>
      </c>
      <c r="V6" s="153" t="n">
        <v>11</v>
      </c>
      <c r="W6" s="153" t="n">
        <v>12</v>
      </c>
      <c r="X6" s="153" t="n">
        <v>13</v>
      </c>
      <c r="Y6" s="153" t="n">
        <v>14</v>
      </c>
      <c r="Z6" s="153" t="n">
        <v>15</v>
      </c>
      <c r="AA6" s="153" t="n">
        <v>16</v>
      </c>
      <c r="AB6" s="153" t="n">
        <v>17</v>
      </c>
      <c r="AC6" s="153" t="n">
        <v>18</v>
      </c>
      <c r="AD6" s="153" t="n">
        <v>19</v>
      </c>
      <c r="AE6" s="153" t="n">
        <v>20</v>
      </c>
      <c r="AF6" s="153" t="n">
        <v>21</v>
      </c>
      <c r="AG6" s="153" t="n">
        <v>22</v>
      </c>
      <c r="AH6" s="153" t="n">
        <v>23</v>
      </c>
      <c r="AI6" s="153" t="n">
        <v>24</v>
      </c>
      <c r="AJ6" s="153" t="n">
        <v>25</v>
      </c>
    </row>
    <row r="7" customFormat="false" ht="28" hidden="false" customHeight="false" outlineLevel="0" collapsed="false">
      <c r="A7" s="154" t="s">
        <v>17</v>
      </c>
      <c r="B7" s="155" t="s">
        <v>18</v>
      </c>
      <c r="C7" s="156" t="s">
        <v>19</v>
      </c>
      <c r="D7" s="156" t="s">
        <v>20</v>
      </c>
      <c r="E7" s="156" t="s">
        <v>21</v>
      </c>
      <c r="F7" s="155" t="s">
        <v>22</v>
      </c>
      <c r="G7" s="155" t="s">
        <v>23</v>
      </c>
      <c r="H7" s="155" t="s">
        <v>24</v>
      </c>
      <c r="I7" s="157" t="s">
        <v>10</v>
      </c>
      <c r="J7" s="155" t="s">
        <v>253</v>
      </c>
      <c r="K7" s="155" t="s">
        <v>254</v>
      </c>
      <c r="L7" s="158" t="n">
        <v>1</v>
      </c>
      <c r="M7" s="158" t="n">
        <v>1</v>
      </c>
      <c r="N7" s="158" t="n">
        <v>1</v>
      </c>
      <c r="O7" s="158" t="n">
        <v>1</v>
      </c>
      <c r="P7" s="158" t="n">
        <v>1</v>
      </c>
      <c r="Q7" s="158" t="n">
        <v>1</v>
      </c>
      <c r="R7" s="158" t="n">
        <v>1</v>
      </c>
      <c r="S7" s="158" t="n">
        <v>2</v>
      </c>
      <c r="T7" s="158" t="n">
        <v>1</v>
      </c>
      <c r="U7" s="158" t="n">
        <v>1</v>
      </c>
      <c r="V7" s="158" t="n">
        <v>1</v>
      </c>
      <c r="W7" s="158" t="n">
        <v>1</v>
      </c>
      <c r="X7" s="158" t="n">
        <v>1</v>
      </c>
      <c r="Y7" s="158" t="n">
        <v>1</v>
      </c>
      <c r="Z7" s="158" t="n">
        <v>1</v>
      </c>
      <c r="AA7" s="158" t="n">
        <v>1</v>
      </c>
      <c r="AB7" s="158" t="n">
        <v>1</v>
      </c>
      <c r="AC7" s="158" t="n">
        <v>1</v>
      </c>
      <c r="AD7" s="158" t="n">
        <v>1</v>
      </c>
      <c r="AE7" s="158" t="n">
        <v>1</v>
      </c>
      <c r="AF7" s="158" t="n">
        <v>1</v>
      </c>
      <c r="AG7" s="158" t="n">
        <v>1</v>
      </c>
      <c r="AH7" s="158" t="n">
        <v>1</v>
      </c>
      <c r="AI7" s="158" t="n">
        <v>1</v>
      </c>
      <c r="AJ7" s="158" t="n">
        <v>2</v>
      </c>
      <c r="AK7" s="40"/>
    </row>
    <row r="8" customFormat="false" ht="16" hidden="false" customHeight="false" outlineLevel="0" collapsed="false">
      <c r="A8" s="159" t="s">
        <v>349</v>
      </c>
      <c r="B8" s="82" t="n">
        <v>139</v>
      </c>
      <c r="C8" s="88" t="n">
        <v>10022783058</v>
      </c>
      <c r="D8" s="89" t="s">
        <v>79</v>
      </c>
      <c r="E8" s="89" t="s">
        <v>80</v>
      </c>
      <c r="F8" s="89" t="s">
        <v>81</v>
      </c>
      <c r="G8" s="85" t="s">
        <v>82</v>
      </c>
      <c r="H8" s="249"/>
      <c r="I8" s="250" t="n">
        <f aca="false">J8*20+K8</f>
        <v>31</v>
      </c>
      <c r="J8" s="162" t="n">
        <v>1</v>
      </c>
      <c r="K8" s="163" t="n">
        <f aca="false">IFERROR(SUM(L8:AJ8),J8)</f>
        <v>11</v>
      </c>
      <c r="L8" s="164" t="str">
        <f aca="false">IFERROR(VLOOKUP($B8,L$2:$AK$5,MAX($L$6:$AJ$6)+2-L$6,0)*L$7,"")</f>
        <v/>
      </c>
      <c r="M8" s="164" t="n">
        <f aca="false">IFERROR(VLOOKUP($B8,M$2:$AK$5,MAX($L$6:$AJ$6)+2-M$6,0)*M$7,"")</f>
        <v>5</v>
      </c>
      <c r="N8" s="164" t="n">
        <f aca="false">IFERROR(VLOOKUP($B8,N$2:$AK$5,MAX($L$6:$AJ$6)+2-N$6,0)*N$7,"")</f>
        <v>5</v>
      </c>
      <c r="O8" s="164" t="n">
        <f aca="false">IFERROR(VLOOKUP($B8,O$2:$AK$5,MAX($L$6:$AJ$6)+2-O$6,0)*O$7,"")</f>
        <v>1</v>
      </c>
      <c r="P8" s="164" t="str">
        <f aca="false">IFERROR(VLOOKUP($B8,P$2:$AK$5,MAX($L$6:$AJ$6)+2-P$6,0)*P$7,"")</f>
        <v/>
      </c>
      <c r="Q8" s="164" t="str">
        <f aca="false">IFERROR(VLOOKUP($B8,Q$2:$AK$5,MAX($L$6:$AJ$6)+2-Q$6,0)*Q$7,"")</f>
        <v/>
      </c>
      <c r="R8" s="164" t="str">
        <f aca="false">IFERROR(VLOOKUP($B8,R$2:$AK$5,MAX($L$6:$AJ$6)+2-R$6,0)*R$7,"")</f>
        <v/>
      </c>
      <c r="S8" s="164" t="str">
        <f aca="false">IFERROR(VLOOKUP($B8,S$2:$AK$5,MAX($L$6:$AJ$6)+2-S$6,0)*S$7,"")</f>
        <v/>
      </c>
      <c r="T8" s="164" t="str">
        <f aca="false">IFERROR(VLOOKUP($B8,T$2:$AK$5,MAX($L$6:$AJ$6)+2-T$6,0)*T$7,"")</f>
        <v/>
      </c>
      <c r="U8" s="164" t="str">
        <f aca="false">IFERROR(VLOOKUP($B8,U$2:$AK$5,MAX($L$6:$AJ$6)+2-U$6,0)*U$7,"")</f>
        <v/>
      </c>
      <c r="V8" s="164" t="str">
        <f aca="false">IFERROR(VLOOKUP($B8,V$2:$AK$5,MAX($L$6:$AJ$6)+2-V$6,0)*V$7,"")</f>
        <v/>
      </c>
      <c r="W8" s="164" t="str">
        <f aca="false">IFERROR(VLOOKUP($B8,W$2:$AK$5,MAX($L$6:$AJ$6)+2-W$6,0)*W$7,"")</f>
        <v/>
      </c>
      <c r="X8" s="164" t="str">
        <f aca="false">IFERROR(VLOOKUP($B8,X$2:$AK$5,MAX($L$6:$AJ$6)+2-X$6,0)*X$7,"")</f>
        <v/>
      </c>
      <c r="Y8" s="164" t="str">
        <f aca="false">IFERROR(VLOOKUP($B8,Y$2:$AK$5,MAX($L$6:$AJ$6)+2-Y$6,0)*Y$7,"")</f>
        <v/>
      </c>
      <c r="Z8" s="164" t="str">
        <f aca="false">IFERROR(VLOOKUP($B8,Z$2:$AK$5,MAX($L$6:$AJ$6)+2-Z$6,0)*Z$7,"")</f>
        <v/>
      </c>
      <c r="AA8" s="164" t="str">
        <f aca="false">IFERROR(VLOOKUP($B8,AA$2:$AK$5,MAX($L$6:$AJ$6)+2-AA$6,0)*AA$7,"")</f>
        <v/>
      </c>
      <c r="AB8" s="164" t="str">
        <f aca="false">IFERROR(VLOOKUP($B8,AB$2:$AK$5,MAX($L$6:$AJ$6)+2-AB$6,0)*AB$7,"")</f>
        <v/>
      </c>
      <c r="AC8" s="164" t="str">
        <f aca="false">IFERROR(VLOOKUP($B8,AC$2:$AK$5,MAX($L$6:$AJ$6)+2-AC$6,0)*AC$7,"")</f>
        <v/>
      </c>
      <c r="AD8" s="164" t="str">
        <f aca="false">IFERROR(VLOOKUP($B8,AD$2:$AK$5,MAX($L$6:$AJ$6)+2-AD$6,0)*AD$7,"")</f>
        <v/>
      </c>
      <c r="AE8" s="164" t="str">
        <f aca="false">IFERROR(VLOOKUP($B8,AE$2:$AK$5,MAX($L$6:$AJ$6)+2-AE$6,0)*AE$7,"")</f>
        <v/>
      </c>
      <c r="AF8" s="164" t="str">
        <f aca="false">IFERROR(VLOOKUP($B8,AF$2:$AK$5,MAX($L$6:$AJ$6)+2-AF$6,0)*AF$7,"")</f>
        <v/>
      </c>
      <c r="AG8" s="164" t="str">
        <f aca="false">IFERROR(VLOOKUP($B8,AG$2:$AK$5,MAX($L$6:$AJ$6)+2-AG$6,0)*AG$7,"")</f>
        <v/>
      </c>
      <c r="AH8" s="164" t="str">
        <f aca="false">IFERROR(VLOOKUP($B8,AH$2:$AK$5,MAX($L$6:$AJ$6)+2-AH$6,0)*AH$7,"")</f>
        <v/>
      </c>
      <c r="AI8" s="164" t="str">
        <f aca="false">IFERROR(VLOOKUP($B8,AI$2:$AK$5,MAX($L$6:$AJ$6)+2-AI$6,0)*AI$7,"")</f>
        <v/>
      </c>
      <c r="AJ8" s="164" t="str">
        <f aca="false">IFERROR(VLOOKUP($B8,AJ$2:$AK$5,MAX($L$6:$AJ$6)+2-AJ$6,0)*AJ$7,"")</f>
        <v/>
      </c>
    </row>
    <row r="9" customFormat="false" ht="16" hidden="false" customHeight="false" outlineLevel="0" collapsed="false">
      <c r="A9" s="159" t="s">
        <v>349</v>
      </c>
      <c r="B9" s="82" t="n">
        <v>128</v>
      </c>
      <c r="C9" s="83" t="n">
        <v>10007390370</v>
      </c>
      <c r="D9" s="84" t="s">
        <v>116</v>
      </c>
      <c r="E9" s="84" t="s">
        <v>117</v>
      </c>
      <c r="F9" s="84" t="s">
        <v>118</v>
      </c>
      <c r="G9" s="85" t="s">
        <v>119</v>
      </c>
      <c r="H9" s="160"/>
      <c r="I9" s="250" t="n">
        <f aca="false">J9*20+K9</f>
        <v>30</v>
      </c>
      <c r="J9" s="162" t="n">
        <v>1</v>
      </c>
      <c r="K9" s="163" t="n">
        <f aca="false">IFERROR(SUM(L9:AJ9),J9)</f>
        <v>10</v>
      </c>
      <c r="L9" s="164" t="n">
        <f aca="false">IFERROR(VLOOKUP($B9,L$2:$AK$5,MAX($L$6:$AJ$6)+2-L$6,0)*L$7,"")</f>
        <v>2</v>
      </c>
      <c r="M9" s="164" t="n">
        <f aca="false">IFERROR(VLOOKUP($B9,M$2:$AK$5,MAX($L$6:$AJ$6)+2-M$6,0)*M$7,"")</f>
        <v>3</v>
      </c>
      <c r="N9" s="164" t="n">
        <f aca="false">IFERROR(VLOOKUP($B9,N$2:$AK$5,MAX($L$6:$AJ$6)+2-N$6,0)*N$7,"")</f>
        <v>2</v>
      </c>
      <c r="O9" s="164" t="str">
        <f aca="false">IFERROR(VLOOKUP($B9,O$2:$AK$5,MAX($L$6:$AJ$6)+2-O$6,0)*O$7,"")</f>
        <v/>
      </c>
      <c r="P9" s="164" t="str">
        <f aca="false">IFERROR(VLOOKUP($B9,P$2:$AK$5,MAX($L$6:$AJ$6)+2-P$6,0)*P$7,"")</f>
        <v/>
      </c>
      <c r="Q9" s="164" t="n">
        <f aca="false">IFERROR(VLOOKUP($B9,Q$2:$AK$5,MAX($L$6:$AJ$6)+2-Q$6,0)*Q$7,"")</f>
        <v>1</v>
      </c>
      <c r="R9" s="164" t="n">
        <f aca="false">IFERROR(VLOOKUP($B9,R$2:$AK$5,MAX($L$6:$AJ$6)+2-R$6,0)*R$7,"")</f>
        <v>2</v>
      </c>
      <c r="S9" s="164" t="str">
        <f aca="false">IFERROR(VLOOKUP($B9,S$2:$AK$5,MAX($L$6:$AJ$6)+2-S$6,0)*S$7,"")</f>
        <v/>
      </c>
      <c r="T9" s="164" t="str">
        <f aca="false">IFERROR(VLOOKUP(#REF!,T$2:$AK$5,MAX($L$6:$AJ$6)+2-T$6,0)*T$7,"")</f>
        <v/>
      </c>
      <c r="U9" s="164" t="str">
        <f aca="false">IFERROR(VLOOKUP(#REF!,U$2:$AK$5,MAX($L$6:$AJ$6)+2-U$6,0)*U$7,"")</f>
        <v/>
      </c>
      <c r="V9" s="164" t="str">
        <f aca="false">IFERROR(VLOOKUP(#REF!,V$2:$AK$5,MAX($L$6:$AJ$6)+2-V$6,0)*V$7,"")</f>
        <v/>
      </c>
      <c r="W9" s="164" t="str">
        <f aca="false">IFERROR(VLOOKUP(#REF!,W$2:$AK$5,MAX($L$6:$AJ$6)+2-W$6,0)*W$7,"")</f>
        <v/>
      </c>
      <c r="X9" s="164" t="str">
        <f aca="false">IFERROR(VLOOKUP(#REF!,X$2:$AK$5,MAX($L$6:$AJ$6)+2-X$6,0)*X$7,"")</f>
        <v/>
      </c>
      <c r="Y9" s="164" t="str">
        <f aca="false">IFERROR(VLOOKUP(#REF!,Y$2:$AK$5,MAX($L$6:$AJ$6)+2-Y$6,0)*Y$7,"")</f>
        <v/>
      </c>
      <c r="Z9" s="164" t="str">
        <f aca="false">IFERROR(VLOOKUP(#REF!,Z$2:$AK$5,MAX($L$6:$AJ$6)+2-Z$6,0)*Z$7,"")</f>
        <v/>
      </c>
      <c r="AA9" s="164" t="str">
        <f aca="false">IFERROR(VLOOKUP(#REF!,AA$2:$AK$5,MAX($L$6:$AJ$6)+2-AA$6,0)*AA$7,"")</f>
        <v/>
      </c>
      <c r="AB9" s="164" t="str">
        <f aca="false">IFERROR(VLOOKUP(#REF!,AB$2:$AK$5,MAX($L$6:$AJ$6)+2-AB$6,0)*AB$7,"")</f>
        <v/>
      </c>
      <c r="AC9" s="164" t="str">
        <f aca="false">IFERROR(VLOOKUP(#REF!,AC$2:$AK$5,MAX($L$6:$AJ$6)+2-AC$6,0)*AC$7,"")</f>
        <v/>
      </c>
      <c r="AD9" s="164" t="str">
        <f aca="false">IFERROR(VLOOKUP(#REF!,AD$2:$AK$5,MAX($L$6:$AJ$6)+2-AD$6,0)*AD$7,"")</f>
        <v/>
      </c>
      <c r="AE9" s="164" t="str">
        <f aca="false">IFERROR(VLOOKUP(#REF!,AE$2:$AK$5,MAX($L$6:$AJ$6)+2-AE$6,0)*AE$7,"")</f>
        <v/>
      </c>
      <c r="AF9" s="164" t="str">
        <f aca="false">IFERROR(VLOOKUP(#REF!,AF$2:$AK$5,MAX($L$6:$AJ$6)+2-AF$6,0)*AF$7,"")</f>
        <v/>
      </c>
      <c r="AG9" s="164" t="str">
        <f aca="false">IFERROR(VLOOKUP(#REF!,AG$2:$AK$5,MAX($L$6:$AJ$6)+2-AG$6,0)*AG$7,"")</f>
        <v/>
      </c>
      <c r="AH9" s="164" t="str">
        <f aca="false">IFERROR(VLOOKUP(#REF!,AH$2:$AK$5,MAX($L$6:$AJ$6)+2-AH$6,0)*AH$7,"")</f>
        <v/>
      </c>
      <c r="AI9" s="164" t="str">
        <f aca="false">IFERROR(VLOOKUP(#REF!,AI$2:$AK$5,MAX($L$6:$AJ$6)+2-AI$6,0)*AI$7,"")</f>
        <v/>
      </c>
      <c r="AJ9" s="164" t="str">
        <f aca="false">IFERROR(VLOOKUP(#REF!,AJ$2:$AK$5,MAX($L$6:$AJ$6)+2-AJ$6,0)*AJ$7,"")</f>
        <v/>
      </c>
    </row>
    <row r="10" customFormat="false" ht="16" hidden="false" customHeight="false" outlineLevel="0" collapsed="false">
      <c r="A10" s="159" t="s">
        <v>349</v>
      </c>
      <c r="B10" s="82" t="n">
        <v>83</v>
      </c>
      <c r="C10" s="83" t="n">
        <v>10008988648</v>
      </c>
      <c r="D10" s="91" t="s">
        <v>85</v>
      </c>
      <c r="E10" s="91" t="s">
        <v>86</v>
      </c>
      <c r="F10" s="84" t="s">
        <v>40</v>
      </c>
      <c r="G10" s="85" t="s">
        <v>41</v>
      </c>
      <c r="H10" s="160"/>
      <c r="I10" s="250" t="n">
        <f aca="false">J10*20+K10</f>
        <v>30</v>
      </c>
      <c r="J10" s="162" t="n">
        <v>1</v>
      </c>
      <c r="K10" s="163" t="n">
        <f aca="false">IFERROR(SUM(L10:AJ10),J10)</f>
        <v>10</v>
      </c>
      <c r="L10" s="164" t="n">
        <f aca="false">IFERROR(VLOOKUP($B10,L$2:$AK$5,MAX($L$6:$AJ$6)+2-L$6,0)*L$7,"")</f>
        <v>5</v>
      </c>
      <c r="M10" s="164" t="str">
        <f aca="false">IFERROR(VLOOKUP($B10,M$2:$AK$5,MAX($L$6:$AJ$6)+2-M$6,0)*M$7,"")</f>
        <v/>
      </c>
      <c r="N10" s="164" t="str">
        <f aca="false">IFERROR(VLOOKUP($B10,N$2:$AK$5,MAX($L$6:$AJ$6)+2-N$6,0)*N$7,"")</f>
        <v/>
      </c>
      <c r="O10" s="164" t="str">
        <f aca="false">IFERROR(VLOOKUP($B10,O$2:$AK$5,MAX($L$6:$AJ$6)+2-O$6,0)*O$7,"")</f>
        <v/>
      </c>
      <c r="P10" s="164" t="n">
        <f aca="false">IFERROR(VLOOKUP($B10,P$2:$AK$5,MAX($L$6:$AJ$6)+2-P$6,0)*P$7,"")</f>
        <v>5</v>
      </c>
      <c r="Q10" s="164" t="str">
        <f aca="false">IFERROR(VLOOKUP($B10,Q$2:$AK$5,MAX($L$6:$AJ$6)+2-Q$6,0)*Q$7,"")</f>
        <v/>
      </c>
      <c r="R10" s="164" t="str">
        <f aca="false">IFERROR(VLOOKUP($B10,R$2:$AK$5,MAX($L$6:$AJ$6)+2-R$6,0)*R$7,"")</f>
        <v/>
      </c>
      <c r="S10" s="164" t="str">
        <f aca="false">IFERROR(VLOOKUP($B10,S$2:$AK$5,MAX($L$6:$AJ$6)+2-S$6,0)*S$7,"")</f>
        <v/>
      </c>
      <c r="T10" s="164" t="str">
        <f aca="false">IFERROR(VLOOKUP($B9,T$2:$AK$5,MAX($L$6:$AJ$6)+2-T$6,0)*T$7,"")</f>
        <v/>
      </c>
      <c r="U10" s="164" t="str">
        <f aca="false">IFERROR(VLOOKUP($B9,U$2:$AK$5,MAX($L$6:$AJ$6)+2-U$6,0)*U$7,"")</f>
        <v/>
      </c>
      <c r="V10" s="164" t="str">
        <f aca="false">IFERROR(VLOOKUP($B9,V$2:$AK$5,MAX($L$6:$AJ$6)+2-V$6,0)*V$7,"")</f>
        <v/>
      </c>
      <c r="W10" s="164" t="str">
        <f aca="false">IFERROR(VLOOKUP($B9,W$2:$AK$5,MAX($L$6:$AJ$6)+2-W$6,0)*W$7,"")</f>
        <v/>
      </c>
      <c r="X10" s="164" t="str">
        <f aca="false">IFERROR(VLOOKUP($B9,X$2:$AK$5,MAX($L$6:$AJ$6)+2-X$6,0)*X$7,"")</f>
        <v/>
      </c>
      <c r="Y10" s="164" t="str">
        <f aca="false">IFERROR(VLOOKUP($B9,Y$2:$AK$5,MAX($L$6:$AJ$6)+2-Y$6,0)*Y$7,"")</f>
        <v/>
      </c>
      <c r="Z10" s="164" t="str">
        <f aca="false">IFERROR(VLOOKUP($B9,Z$2:$AK$5,MAX($L$6:$AJ$6)+2-Z$6,0)*Z$7,"")</f>
        <v/>
      </c>
      <c r="AA10" s="164" t="str">
        <f aca="false">IFERROR(VLOOKUP($B9,AA$2:$AK$5,MAX($L$6:$AJ$6)+2-AA$6,0)*AA$7,"")</f>
        <v/>
      </c>
      <c r="AB10" s="164" t="str">
        <f aca="false">IFERROR(VLOOKUP($B9,AB$2:$AK$5,MAX($L$6:$AJ$6)+2-AB$6,0)*AB$7,"")</f>
        <v/>
      </c>
      <c r="AC10" s="164" t="str">
        <f aca="false">IFERROR(VLOOKUP($B9,AC$2:$AK$5,MAX($L$6:$AJ$6)+2-AC$6,0)*AC$7,"")</f>
        <v/>
      </c>
      <c r="AD10" s="164" t="str">
        <f aca="false">IFERROR(VLOOKUP($B9,AD$2:$AK$5,MAX($L$6:$AJ$6)+2-AD$6,0)*AD$7,"")</f>
        <v/>
      </c>
      <c r="AE10" s="164" t="str">
        <f aca="false">IFERROR(VLOOKUP($B9,AE$2:$AK$5,MAX($L$6:$AJ$6)+2-AE$6,0)*AE$7,"")</f>
        <v/>
      </c>
      <c r="AF10" s="164" t="str">
        <f aca="false">IFERROR(VLOOKUP($B9,AF$2:$AK$5,MAX($L$6:$AJ$6)+2-AF$6,0)*AF$7,"")</f>
        <v/>
      </c>
      <c r="AG10" s="164" t="str">
        <f aca="false">IFERROR(VLOOKUP($B9,AG$2:$AK$5,MAX($L$6:$AJ$6)+2-AG$6,0)*AG$7,"")</f>
        <v/>
      </c>
      <c r="AH10" s="164" t="str">
        <f aca="false">IFERROR(VLOOKUP($B9,AH$2:$AK$5,MAX($L$6:$AJ$6)+2-AH$6,0)*AH$7,"")</f>
        <v/>
      </c>
      <c r="AI10" s="164" t="str">
        <f aca="false">IFERROR(VLOOKUP($B9,AI$2:$AK$5,MAX($L$6:$AJ$6)+2-AI$6,0)*AI$7,"")</f>
        <v/>
      </c>
      <c r="AJ10" s="164" t="str">
        <f aca="false">IFERROR(VLOOKUP($B9,AJ$2:$AK$5,MAX($L$6:$AJ$6)+2-AJ$6,0)*AJ$7,"")</f>
        <v/>
      </c>
    </row>
    <row r="11" customFormat="false" ht="16" hidden="false" customHeight="false" outlineLevel="0" collapsed="false">
      <c r="A11" s="159" t="s">
        <v>349</v>
      </c>
      <c r="B11" s="82" t="n">
        <v>82</v>
      </c>
      <c r="C11" s="83" t="n">
        <v>10007503437</v>
      </c>
      <c r="D11" s="94" t="s">
        <v>113</v>
      </c>
      <c r="E11" s="84" t="s">
        <v>56</v>
      </c>
      <c r="F11" s="84" t="s">
        <v>40</v>
      </c>
      <c r="G11" s="85" t="s">
        <v>41</v>
      </c>
      <c r="H11" s="160"/>
      <c r="I11" s="250" t="n">
        <f aca="false">J11*20+K11</f>
        <v>25</v>
      </c>
      <c r="J11" s="162" t="n">
        <v>1</v>
      </c>
      <c r="K11" s="163" t="n">
        <f aca="false">IFERROR(SUM(L11:AJ11),J11)</f>
        <v>5</v>
      </c>
      <c r="L11" s="164" t="str">
        <f aca="false">IFERROR(VLOOKUP($B11,L$2:$AK$5,MAX($L$6:$AJ$6)+2-L$6,0)*L$7,"")</f>
        <v/>
      </c>
      <c r="M11" s="164" t="n">
        <f aca="false">IFERROR(VLOOKUP($B11,M$2:$AK$5,MAX($L$6:$AJ$6)+2-M$6,0)*M$7,"")</f>
        <v>2</v>
      </c>
      <c r="N11" s="164" t="n">
        <f aca="false">IFERROR(VLOOKUP($B11,N$2:$AK$5,MAX($L$6:$AJ$6)+2-N$6,0)*N$7,"")</f>
        <v>3</v>
      </c>
      <c r="O11" s="164" t="str">
        <f aca="false">IFERROR(VLOOKUP($B11,O$2:$AK$5,MAX($L$6:$AJ$6)+2-O$6,0)*O$7,"")</f>
        <v/>
      </c>
      <c r="P11" s="164" t="str">
        <f aca="false">IFERROR(VLOOKUP($B11,P$2:$AK$5,MAX($L$6:$AJ$6)+2-P$6,0)*P$7,"")</f>
        <v/>
      </c>
      <c r="Q11" s="164" t="str">
        <f aca="false">IFERROR(VLOOKUP($B11,Q$2:$AK$5,MAX($L$6:$AJ$6)+2-Q$6,0)*Q$7,"")</f>
        <v/>
      </c>
      <c r="R11" s="164" t="str">
        <f aca="false">IFERROR(VLOOKUP($B11,R$2:$AK$5,MAX($L$6:$AJ$6)+2-R$6,0)*R$7,"")</f>
        <v/>
      </c>
      <c r="S11" s="164" t="str">
        <f aca="false">IFERROR(VLOOKUP($B11,S$2:$AK$5,MAX($L$6:$AJ$6)+2-S$6,0)*S$7,"")</f>
        <v/>
      </c>
      <c r="T11" s="164" t="str">
        <f aca="false">IFERROR(VLOOKUP($B10,T$2:$AK$5,MAX($L$6:$AJ$6)+2-T$6,0)*T$7,"")</f>
        <v/>
      </c>
      <c r="U11" s="164" t="str">
        <f aca="false">IFERROR(VLOOKUP($B10,U$2:$AK$5,MAX($L$6:$AJ$6)+2-U$6,0)*U$7,"")</f>
        <v/>
      </c>
      <c r="V11" s="164" t="str">
        <f aca="false">IFERROR(VLOOKUP($B10,V$2:$AK$5,MAX($L$6:$AJ$6)+2-V$6,0)*V$7,"")</f>
        <v/>
      </c>
      <c r="W11" s="164" t="str">
        <f aca="false">IFERROR(VLOOKUP($B10,W$2:$AK$5,MAX($L$6:$AJ$6)+2-W$6,0)*W$7,"")</f>
        <v/>
      </c>
      <c r="X11" s="164" t="str">
        <f aca="false">IFERROR(VLOOKUP($B10,X$2:$AK$5,MAX($L$6:$AJ$6)+2-X$6,0)*X$7,"")</f>
        <v/>
      </c>
      <c r="Y11" s="164" t="str">
        <f aca="false">IFERROR(VLOOKUP($B10,Y$2:$AK$5,MAX($L$6:$AJ$6)+2-Y$6,0)*Y$7,"")</f>
        <v/>
      </c>
      <c r="Z11" s="164" t="str">
        <f aca="false">IFERROR(VLOOKUP($B10,Z$2:$AK$5,MAX($L$6:$AJ$6)+2-Z$6,0)*Z$7,"")</f>
        <v/>
      </c>
      <c r="AA11" s="164" t="str">
        <f aca="false">IFERROR(VLOOKUP($B10,AA$2:$AK$5,MAX($L$6:$AJ$6)+2-AA$6,0)*AA$7,"")</f>
        <v/>
      </c>
      <c r="AB11" s="164" t="str">
        <f aca="false">IFERROR(VLOOKUP($B10,AB$2:$AK$5,MAX($L$6:$AJ$6)+2-AB$6,0)*AB$7,"")</f>
        <v/>
      </c>
      <c r="AC11" s="164" t="str">
        <f aca="false">IFERROR(VLOOKUP($B10,AC$2:$AK$5,MAX($L$6:$AJ$6)+2-AC$6,0)*AC$7,"")</f>
        <v/>
      </c>
      <c r="AD11" s="164" t="str">
        <f aca="false">IFERROR(VLOOKUP($B10,AD$2:$AK$5,MAX($L$6:$AJ$6)+2-AD$6,0)*AD$7,"")</f>
        <v/>
      </c>
      <c r="AE11" s="164" t="str">
        <f aca="false">IFERROR(VLOOKUP($B10,AE$2:$AK$5,MAX($L$6:$AJ$6)+2-AE$6,0)*AE$7,"")</f>
        <v/>
      </c>
      <c r="AF11" s="164" t="str">
        <f aca="false">IFERROR(VLOOKUP($B10,AF$2:$AK$5,MAX($L$6:$AJ$6)+2-AF$6,0)*AF$7,"")</f>
        <v/>
      </c>
      <c r="AG11" s="164" t="str">
        <f aca="false">IFERROR(VLOOKUP($B10,AG$2:$AK$5,MAX($L$6:$AJ$6)+2-AG$6,0)*AG$7,"")</f>
        <v/>
      </c>
      <c r="AH11" s="164" t="str">
        <f aca="false">IFERROR(VLOOKUP($B10,AH$2:$AK$5,MAX($L$6:$AJ$6)+2-AH$6,0)*AH$7,"")</f>
        <v/>
      </c>
      <c r="AI11" s="164" t="str">
        <f aca="false">IFERROR(VLOOKUP($B10,AI$2:$AK$5,MAX($L$6:$AJ$6)+2-AI$6,0)*AI$7,"")</f>
        <v/>
      </c>
      <c r="AJ11" s="164" t="str">
        <f aca="false">IFERROR(VLOOKUP($B10,AJ$2:$AK$5,MAX($L$6:$AJ$6)+2-AJ$6,0)*AJ$7,"")</f>
        <v/>
      </c>
    </row>
    <row r="12" customFormat="false" ht="16" hidden="false" customHeight="false" outlineLevel="0" collapsed="false">
      <c r="A12" s="159" t="s">
        <v>349</v>
      </c>
      <c r="B12" s="82" t="n">
        <v>147</v>
      </c>
      <c r="C12" s="87" t="n">
        <v>10002931606</v>
      </c>
      <c r="D12" s="85" t="s">
        <v>99</v>
      </c>
      <c r="E12" s="92" t="s">
        <v>100</v>
      </c>
      <c r="F12" s="93" t="s">
        <v>101</v>
      </c>
      <c r="G12" s="85" t="s">
        <v>102</v>
      </c>
      <c r="H12" s="160"/>
      <c r="I12" s="250" t="n">
        <f aca="false">J12*20+K12</f>
        <v>22</v>
      </c>
      <c r="J12" s="162" t="n">
        <v>1</v>
      </c>
      <c r="K12" s="163" t="n">
        <f aca="false">IFERROR(SUM(L12:AJ12),J12)</f>
        <v>2</v>
      </c>
      <c r="L12" s="164" t="str">
        <f aca="false">IFERROR(VLOOKUP($B12,L$2:$AK$5,MAX($L$6:$AJ$6)+2-L$6,0)*L$7,"")</f>
        <v/>
      </c>
      <c r="M12" s="164" t="str">
        <f aca="false">IFERROR(VLOOKUP($B12,M$2:$AK$5,MAX($L$6:$AJ$6)+2-M$6,0)*M$7,"")</f>
        <v/>
      </c>
      <c r="N12" s="164" t="n">
        <f aca="false">IFERROR(VLOOKUP($B12,N$2:$AK$5,MAX($L$6:$AJ$6)+2-N$6,0)*N$7,"")</f>
        <v>1</v>
      </c>
      <c r="O12" s="164" t="str">
        <f aca="false">IFERROR(VLOOKUP($B12,O$2:$AK$5,MAX($L$6:$AJ$6)+2-O$6,0)*O$7,"")</f>
        <v/>
      </c>
      <c r="P12" s="164" t="n">
        <f aca="false">IFERROR(VLOOKUP($B12,P$2:$AK$5,MAX($L$6:$AJ$6)+2-P$6,0)*P$7,"")</f>
        <v>1</v>
      </c>
      <c r="Q12" s="164" t="str">
        <f aca="false">IFERROR(VLOOKUP($B12,Q$2:$AK$5,MAX($L$6:$AJ$6)+2-Q$6,0)*Q$7,"")</f>
        <v/>
      </c>
      <c r="R12" s="164" t="str">
        <f aca="false">IFERROR(VLOOKUP($B12,R$2:$AK$5,MAX($L$6:$AJ$6)+2-R$6,0)*R$7,"")</f>
        <v/>
      </c>
      <c r="S12" s="164" t="str">
        <f aca="false">IFERROR(VLOOKUP($B12,S$2:$AK$5,MAX($L$6:$AJ$6)+2-S$6,0)*S$7,"")</f>
        <v/>
      </c>
      <c r="T12" s="164" t="str">
        <f aca="false">IFERROR(VLOOKUP($B11,T$2:$AK$5,MAX($L$6:$AJ$6)+2-T$6,0)*T$7,"")</f>
        <v/>
      </c>
      <c r="U12" s="164" t="str">
        <f aca="false">IFERROR(VLOOKUP($B11,U$2:$AK$5,MAX($L$6:$AJ$6)+2-U$6,0)*U$7,"")</f>
        <v/>
      </c>
      <c r="V12" s="164" t="str">
        <f aca="false">IFERROR(VLOOKUP($B11,V$2:$AK$5,MAX($L$6:$AJ$6)+2-V$6,0)*V$7,"")</f>
        <v/>
      </c>
      <c r="W12" s="164" t="str">
        <f aca="false">IFERROR(VLOOKUP($B11,W$2:$AK$5,MAX($L$6:$AJ$6)+2-W$6,0)*W$7,"")</f>
        <v/>
      </c>
      <c r="X12" s="164" t="str">
        <f aca="false">IFERROR(VLOOKUP($B11,X$2:$AK$5,MAX($L$6:$AJ$6)+2-X$6,0)*X$7,"")</f>
        <v/>
      </c>
      <c r="Y12" s="164" t="str">
        <f aca="false">IFERROR(VLOOKUP($B11,Y$2:$AK$5,MAX($L$6:$AJ$6)+2-Y$6,0)*Y$7,"")</f>
        <v/>
      </c>
      <c r="Z12" s="164" t="str">
        <f aca="false">IFERROR(VLOOKUP($B11,Z$2:$AK$5,MAX($L$6:$AJ$6)+2-Z$6,0)*Z$7,"")</f>
        <v/>
      </c>
      <c r="AA12" s="164" t="str">
        <f aca="false">IFERROR(VLOOKUP($B11,AA$2:$AK$5,MAX($L$6:$AJ$6)+2-AA$6,0)*AA$7,"")</f>
        <v/>
      </c>
      <c r="AB12" s="164" t="str">
        <f aca="false">IFERROR(VLOOKUP($B11,AB$2:$AK$5,MAX($L$6:$AJ$6)+2-AB$6,0)*AB$7,"")</f>
        <v/>
      </c>
      <c r="AC12" s="164" t="str">
        <f aca="false">IFERROR(VLOOKUP($B11,AC$2:$AK$5,MAX($L$6:$AJ$6)+2-AC$6,0)*AC$7,"")</f>
        <v/>
      </c>
      <c r="AD12" s="164" t="str">
        <f aca="false">IFERROR(VLOOKUP($B11,AD$2:$AK$5,MAX($L$6:$AJ$6)+2-AD$6,0)*AD$7,"")</f>
        <v/>
      </c>
      <c r="AE12" s="164" t="str">
        <f aca="false">IFERROR(VLOOKUP($B11,AE$2:$AK$5,MAX($L$6:$AJ$6)+2-AE$6,0)*AE$7,"")</f>
        <v/>
      </c>
      <c r="AF12" s="164" t="str">
        <f aca="false">IFERROR(VLOOKUP($B11,AF$2:$AK$5,MAX($L$6:$AJ$6)+2-AF$6,0)*AF$7,"")</f>
        <v/>
      </c>
      <c r="AG12" s="164" t="str">
        <f aca="false">IFERROR(VLOOKUP($B11,AG$2:$AK$5,MAX($L$6:$AJ$6)+2-AG$6,0)*AG$7,"")</f>
        <v/>
      </c>
      <c r="AH12" s="164" t="str">
        <f aca="false">IFERROR(VLOOKUP($B11,AH$2:$AK$5,MAX($L$6:$AJ$6)+2-AH$6,0)*AH$7,"")</f>
        <v/>
      </c>
      <c r="AI12" s="164" t="str">
        <f aca="false">IFERROR(VLOOKUP($B11,AI$2:$AK$5,MAX($L$6:$AJ$6)+2-AI$6,0)*AI$7,"")</f>
        <v/>
      </c>
      <c r="AJ12" s="164" t="str">
        <f aca="false">IFERROR(VLOOKUP($B11,AJ$2:$AK$5,MAX($L$6:$AJ$6)+2-AJ$6,0)*AJ$7,"")</f>
        <v/>
      </c>
    </row>
    <row r="13" customFormat="false" ht="16" hidden="false" customHeight="false" outlineLevel="0" collapsed="false">
      <c r="A13" s="159" t="s">
        <v>349</v>
      </c>
      <c r="B13" s="82" t="n">
        <v>142</v>
      </c>
      <c r="C13" s="83" t="n">
        <v>10046046890</v>
      </c>
      <c r="D13" s="94" t="s">
        <v>306</v>
      </c>
      <c r="E13" s="84" t="s">
        <v>307</v>
      </c>
      <c r="F13" s="94" t="s">
        <v>135</v>
      </c>
      <c r="G13" s="85" t="s">
        <v>136</v>
      </c>
      <c r="H13" s="160"/>
      <c r="I13" s="250" t="n">
        <f aca="false">J13*20+K13</f>
        <v>21</v>
      </c>
      <c r="J13" s="162" t="n">
        <v>1</v>
      </c>
      <c r="K13" s="163" t="n">
        <f aca="false">IFERROR(SUM(L13:AJ13),J13)</f>
        <v>1</v>
      </c>
      <c r="L13" s="164" t="str">
        <f aca="false">IFERROR(VLOOKUP($B13,L$2:$AK$5,MAX($L$6:$AJ$6)+2-L$6,0)*L$7,"")</f>
        <v/>
      </c>
      <c r="M13" s="164" t="n">
        <f aca="false">IFERROR(VLOOKUP($B13,M$2:$AK$5,MAX($L$6:$AJ$6)+2-M$6,0)*M$7,"")</f>
        <v>1</v>
      </c>
      <c r="N13" s="164" t="str">
        <f aca="false">IFERROR(VLOOKUP($B13,N$2:$AK$5,MAX($L$6:$AJ$6)+2-N$6,0)*N$7,"")</f>
        <v/>
      </c>
      <c r="O13" s="164" t="str">
        <f aca="false">IFERROR(VLOOKUP($B13,O$2:$AK$5,MAX($L$6:$AJ$6)+2-O$6,0)*O$7,"")</f>
        <v/>
      </c>
      <c r="P13" s="164" t="str">
        <f aca="false">IFERROR(VLOOKUP($B13,P$2:$AK$5,MAX($L$6:$AJ$6)+2-P$6,0)*P$7,"")</f>
        <v/>
      </c>
      <c r="Q13" s="164" t="str">
        <f aca="false">IFERROR(VLOOKUP($B13,Q$2:$AK$5,MAX($L$6:$AJ$6)+2-Q$6,0)*Q$7,"")</f>
        <v/>
      </c>
      <c r="R13" s="164" t="str">
        <f aca="false">IFERROR(VLOOKUP($B13,R$2:$AK$5,MAX($L$6:$AJ$6)+2-R$6,0)*R$7,"")</f>
        <v/>
      </c>
      <c r="S13" s="164" t="str">
        <f aca="false">IFERROR(VLOOKUP($B13,S$2:$AK$5,MAX($L$6:$AJ$6)+2-S$6,0)*S$7,"")</f>
        <v/>
      </c>
      <c r="T13" s="164" t="str">
        <f aca="false">IFERROR(VLOOKUP($B12,T$2:$AK$5,MAX($L$6:$AJ$6)+2-T$6,0)*T$7,"")</f>
        <v/>
      </c>
      <c r="U13" s="164" t="str">
        <f aca="false">IFERROR(VLOOKUP($B12,U$2:$AK$5,MAX($L$6:$AJ$6)+2-U$6,0)*U$7,"")</f>
        <v/>
      </c>
      <c r="V13" s="164" t="str">
        <f aca="false">IFERROR(VLOOKUP($B12,V$2:$AK$5,MAX($L$6:$AJ$6)+2-V$6,0)*V$7,"")</f>
        <v/>
      </c>
      <c r="W13" s="164" t="str">
        <f aca="false">IFERROR(VLOOKUP($B12,W$2:$AK$5,MAX($L$6:$AJ$6)+2-W$6,0)*W$7,"")</f>
        <v/>
      </c>
      <c r="X13" s="164" t="str">
        <f aca="false">IFERROR(VLOOKUP($B12,X$2:$AK$5,MAX($L$6:$AJ$6)+2-X$6,0)*X$7,"")</f>
        <v/>
      </c>
      <c r="Y13" s="164" t="str">
        <f aca="false">IFERROR(VLOOKUP($B12,Y$2:$AK$5,MAX($L$6:$AJ$6)+2-Y$6,0)*Y$7,"")</f>
        <v/>
      </c>
      <c r="Z13" s="164" t="str">
        <f aca="false">IFERROR(VLOOKUP($B12,Z$2:$AK$5,MAX($L$6:$AJ$6)+2-Z$6,0)*Z$7,"")</f>
        <v/>
      </c>
      <c r="AA13" s="164" t="str">
        <f aca="false">IFERROR(VLOOKUP($B12,AA$2:$AK$5,MAX($L$6:$AJ$6)+2-AA$6,0)*AA$7,"")</f>
        <v/>
      </c>
      <c r="AB13" s="164" t="str">
        <f aca="false">IFERROR(VLOOKUP($B12,AB$2:$AK$5,MAX($L$6:$AJ$6)+2-AB$6,0)*AB$7,"")</f>
        <v/>
      </c>
      <c r="AC13" s="164" t="str">
        <f aca="false">IFERROR(VLOOKUP($B12,AC$2:$AK$5,MAX($L$6:$AJ$6)+2-AC$6,0)*AC$7,"")</f>
        <v/>
      </c>
      <c r="AD13" s="164" t="str">
        <f aca="false">IFERROR(VLOOKUP($B12,AD$2:$AK$5,MAX($L$6:$AJ$6)+2-AD$6,0)*AD$7,"")</f>
        <v/>
      </c>
      <c r="AE13" s="164" t="str">
        <f aca="false">IFERROR(VLOOKUP($B12,AE$2:$AK$5,MAX($L$6:$AJ$6)+2-AE$6,0)*AE$7,"")</f>
        <v/>
      </c>
      <c r="AF13" s="164" t="str">
        <f aca="false">IFERROR(VLOOKUP($B12,AF$2:$AK$5,MAX($L$6:$AJ$6)+2-AF$6,0)*AF$7,"")</f>
        <v/>
      </c>
      <c r="AG13" s="164" t="str">
        <f aca="false">IFERROR(VLOOKUP($B12,AG$2:$AK$5,MAX($L$6:$AJ$6)+2-AG$6,0)*AG$7,"")</f>
        <v/>
      </c>
      <c r="AH13" s="164" t="str">
        <f aca="false">IFERROR(VLOOKUP($B12,AH$2:$AK$5,MAX($L$6:$AJ$6)+2-AH$6,0)*AH$7,"")</f>
        <v/>
      </c>
      <c r="AI13" s="164" t="str">
        <f aca="false">IFERROR(VLOOKUP($B12,AI$2:$AK$5,MAX($L$6:$AJ$6)+2-AI$6,0)*AI$7,"")</f>
        <v/>
      </c>
      <c r="AJ13" s="164" t="str">
        <f aca="false">IFERROR(VLOOKUP($B12,AJ$2:$AK$5,MAX($L$6:$AJ$6)+2-AJ$6,0)*AJ$7,"")</f>
        <v/>
      </c>
    </row>
    <row r="14" customFormat="false" ht="16" hidden="false" customHeight="false" outlineLevel="0" collapsed="false">
      <c r="A14" s="159" t="s">
        <v>349</v>
      </c>
      <c r="B14" s="82" t="n">
        <v>163</v>
      </c>
      <c r="C14" s="83" t="n">
        <v>10007503336</v>
      </c>
      <c r="D14" s="84" t="s">
        <v>103</v>
      </c>
      <c r="E14" s="84" t="s">
        <v>104</v>
      </c>
      <c r="F14" s="84" t="s">
        <v>105</v>
      </c>
      <c r="G14" s="85" t="s">
        <v>41</v>
      </c>
      <c r="H14" s="160"/>
      <c r="I14" s="250" t="n">
        <f aca="false">J14*20+K14</f>
        <v>11</v>
      </c>
      <c r="J14" s="162"/>
      <c r="K14" s="163" t="n">
        <f aca="false">IFERROR(SUM(L14:AJ14),J14)</f>
        <v>11</v>
      </c>
      <c r="L14" s="164" t="str">
        <f aca="false">IFERROR(VLOOKUP($B14,L$2:$AK$5,MAX($L$6:$AJ$6)+2-L$6,0)*L$7,"")</f>
        <v/>
      </c>
      <c r="M14" s="164" t="str">
        <f aca="false">IFERROR(VLOOKUP($B14,M$2:$AK$5,MAX($L$6:$AJ$6)+2-M$6,0)*M$7,"")</f>
        <v/>
      </c>
      <c r="N14" s="164" t="str">
        <f aca="false">IFERROR(VLOOKUP($B14,N$2:$AK$5,MAX($L$6:$AJ$6)+2-N$6,0)*N$7,"")</f>
        <v/>
      </c>
      <c r="O14" s="164" t="str">
        <f aca="false">IFERROR(VLOOKUP($B14,O$2:$AK$5,MAX($L$6:$AJ$6)+2-O$6,0)*O$7,"")</f>
        <v/>
      </c>
      <c r="P14" s="164" t="n">
        <f aca="false">IFERROR(VLOOKUP($B14,P$2:$AK$5,MAX($L$6:$AJ$6)+2-P$6,0)*P$7,"")</f>
        <v>3</v>
      </c>
      <c r="Q14" s="164" t="n">
        <f aca="false">IFERROR(VLOOKUP($B14,Q$2:$AK$5,MAX($L$6:$AJ$6)+2-Q$6,0)*Q$7,"")</f>
        <v>5</v>
      </c>
      <c r="R14" s="164" t="n">
        <f aca="false">IFERROR(VLOOKUP($B14,R$2:$AK$5,MAX($L$6:$AJ$6)+2-R$6,0)*R$7,"")</f>
        <v>3</v>
      </c>
      <c r="S14" s="164" t="str">
        <f aca="false">IFERROR(VLOOKUP($B14,S$2:$AK$5,MAX($L$6:$AJ$6)+2-S$6,0)*S$7,"")</f>
        <v/>
      </c>
      <c r="T14" s="164" t="str">
        <f aca="false">IFERROR(VLOOKUP($B13,T$2:$AK$5,MAX($L$6:$AJ$6)+2-T$6,0)*T$7,"")</f>
        <v/>
      </c>
      <c r="U14" s="164" t="str">
        <f aca="false">IFERROR(VLOOKUP($B13,U$2:$AK$5,MAX($L$6:$AJ$6)+2-U$6,0)*U$7,"")</f>
        <v/>
      </c>
      <c r="V14" s="164" t="str">
        <f aca="false">IFERROR(VLOOKUP($B13,V$2:$AK$5,MAX($L$6:$AJ$6)+2-V$6,0)*V$7,"")</f>
        <v/>
      </c>
      <c r="W14" s="164" t="str">
        <f aca="false">IFERROR(VLOOKUP($B13,W$2:$AK$5,MAX($L$6:$AJ$6)+2-W$6,0)*W$7,"")</f>
        <v/>
      </c>
      <c r="X14" s="164" t="str">
        <f aca="false">IFERROR(VLOOKUP($B13,X$2:$AK$5,MAX($L$6:$AJ$6)+2-X$6,0)*X$7,"")</f>
        <v/>
      </c>
      <c r="Y14" s="164" t="str">
        <f aca="false">IFERROR(VLOOKUP($B13,Y$2:$AK$5,MAX($L$6:$AJ$6)+2-Y$6,0)*Y$7,"")</f>
        <v/>
      </c>
      <c r="Z14" s="164" t="str">
        <f aca="false">IFERROR(VLOOKUP($B13,Z$2:$AK$5,MAX($L$6:$AJ$6)+2-Z$6,0)*Z$7,"")</f>
        <v/>
      </c>
      <c r="AA14" s="164" t="str">
        <f aca="false">IFERROR(VLOOKUP($B13,AA$2:$AK$5,MAX($L$6:$AJ$6)+2-AA$6,0)*AA$7,"")</f>
        <v/>
      </c>
      <c r="AB14" s="164" t="str">
        <f aca="false">IFERROR(VLOOKUP($B13,AB$2:$AK$5,MAX($L$6:$AJ$6)+2-AB$6,0)*AB$7,"")</f>
        <v/>
      </c>
      <c r="AC14" s="164" t="str">
        <f aca="false">IFERROR(VLOOKUP($B13,AC$2:$AK$5,MAX($L$6:$AJ$6)+2-AC$6,0)*AC$7,"")</f>
        <v/>
      </c>
      <c r="AD14" s="164" t="str">
        <f aca="false">IFERROR(VLOOKUP($B13,AD$2:$AK$5,MAX($L$6:$AJ$6)+2-AD$6,0)*AD$7,"")</f>
        <v/>
      </c>
      <c r="AE14" s="164" t="str">
        <f aca="false">IFERROR(VLOOKUP($B13,AE$2:$AK$5,MAX($L$6:$AJ$6)+2-AE$6,0)*AE$7,"")</f>
        <v/>
      </c>
      <c r="AF14" s="164" t="str">
        <f aca="false">IFERROR(VLOOKUP($B13,AF$2:$AK$5,MAX($L$6:$AJ$6)+2-AF$6,0)*AF$7,"")</f>
        <v/>
      </c>
      <c r="AG14" s="164" t="str">
        <f aca="false">IFERROR(VLOOKUP($B13,AG$2:$AK$5,MAX($L$6:$AJ$6)+2-AG$6,0)*AG$7,"")</f>
        <v/>
      </c>
      <c r="AH14" s="164" t="str">
        <f aca="false">IFERROR(VLOOKUP($B13,AH$2:$AK$5,MAX($L$6:$AJ$6)+2-AH$6,0)*AH$7,"")</f>
        <v/>
      </c>
      <c r="AI14" s="164" t="str">
        <f aca="false">IFERROR(VLOOKUP($B13,AI$2:$AK$5,MAX($L$6:$AJ$6)+2-AI$6,0)*AI$7,"")</f>
        <v/>
      </c>
      <c r="AJ14" s="164" t="str">
        <f aca="false">IFERROR(VLOOKUP($B13,AJ$2:$AK$5,MAX($L$6:$AJ$6)+2-AJ$6,0)*AJ$7,"")</f>
        <v/>
      </c>
    </row>
    <row r="15" customFormat="false" ht="16" hidden="false" customHeight="false" outlineLevel="0" collapsed="false">
      <c r="A15" s="159" t="s">
        <v>349</v>
      </c>
      <c r="B15" s="86" t="n">
        <v>155</v>
      </c>
      <c r="C15" s="87" t="n">
        <v>10015004567</v>
      </c>
      <c r="D15" s="85" t="s">
        <v>93</v>
      </c>
      <c r="E15" s="85" t="s">
        <v>94</v>
      </c>
      <c r="F15" s="85" t="s">
        <v>77</v>
      </c>
      <c r="G15" s="85" t="s">
        <v>78</v>
      </c>
      <c r="H15" s="160"/>
      <c r="I15" s="250" t="n">
        <f aca="false">J15*20+K15</f>
        <v>10</v>
      </c>
      <c r="J15" s="162"/>
      <c r="K15" s="163" t="n">
        <f aca="false">IFERROR(SUM(L15:AJ15),J15)</f>
        <v>10</v>
      </c>
      <c r="L15" s="164" t="str">
        <f aca="false">IFERROR(VLOOKUP($B15,L$2:$AK$5,MAX($L$6:$AJ$6)+2-L$6,0)*L$7,"")</f>
        <v/>
      </c>
      <c r="M15" s="164" t="str">
        <f aca="false">IFERROR(VLOOKUP($B15,M$2:$AK$5,MAX($L$6:$AJ$6)+2-M$6,0)*M$7,"")</f>
        <v/>
      </c>
      <c r="N15" s="164" t="str">
        <f aca="false">IFERROR(VLOOKUP($B15,N$2:$AK$5,MAX($L$6:$AJ$6)+2-N$6,0)*N$7,"")</f>
        <v/>
      </c>
      <c r="O15" s="164" t="str">
        <f aca="false">IFERROR(VLOOKUP($B15,O$2:$AK$5,MAX($L$6:$AJ$6)+2-O$6,0)*O$7,"")</f>
        <v/>
      </c>
      <c r="P15" s="164" t="str">
        <f aca="false">IFERROR(VLOOKUP($B15,P$2:$AK$5,MAX($L$6:$AJ$6)+2-P$6,0)*P$7,"")</f>
        <v/>
      </c>
      <c r="Q15" s="164" t="str">
        <f aca="false">IFERROR(VLOOKUP($B15,Q$2:$AK$5,MAX($L$6:$AJ$6)+2-Q$6,0)*Q$7,"")</f>
        <v/>
      </c>
      <c r="R15" s="164" t="str">
        <f aca="false">IFERROR(VLOOKUP($B15,R$2:$AK$5,MAX($L$6:$AJ$6)+2-R$6,0)*R$7,"")</f>
        <v/>
      </c>
      <c r="S15" s="164" t="n">
        <f aca="false">IFERROR(VLOOKUP($B15,S$2:$AK$5,MAX($L$6:$AJ$6)+2-S$6,0)*S$7,"")</f>
        <v>10</v>
      </c>
      <c r="T15" s="164" t="str">
        <f aca="false">IFERROR(VLOOKUP($B14,T$2:$AK$5,MAX($L$6:$AJ$6)+2-T$6,0)*T$7,"")</f>
        <v/>
      </c>
      <c r="U15" s="164" t="str">
        <f aca="false">IFERROR(VLOOKUP($B14,U$2:$AK$5,MAX($L$6:$AJ$6)+2-U$6,0)*U$7,"")</f>
        <v/>
      </c>
      <c r="V15" s="164" t="str">
        <f aca="false">IFERROR(VLOOKUP($B14,V$2:$AK$5,MAX($L$6:$AJ$6)+2-V$6,0)*V$7,"")</f>
        <v/>
      </c>
      <c r="W15" s="164" t="str">
        <f aca="false">IFERROR(VLOOKUP($B14,W$2:$AK$5,MAX($L$6:$AJ$6)+2-W$6,0)*W$7,"")</f>
        <v/>
      </c>
      <c r="X15" s="164" t="str">
        <f aca="false">IFERROR(VLOOKUP($B14,X$2:$AK$5,MAX($L$6:$AJ$6)+2-X$6,0)*X$7,"")</f>
        <v/>
      </c>
      <c r="Y15" s="164" t="str">
        <f aca="false">IFERROR(VLOOKUP($B14,Y$2:$AK$5,MAX($L$6:$AJ$6)+2-Y$6,0)*Y$7,"")</f>
        <v/>
      </c>
      <c r="Z15" s="164" t="str">
        <f aca="false">IFERROR(VLOOKUP($B14,Z$2:$AK$5,MAX($L$6:$AJ$6)+2-Z$6,0)*Z$7,"")</f>
        <v/>
      </c>
      <c r="AA15" s="164" t="str">
        <f aca="false">IFERROR(VLOOKUP($B14,AA$2:$AK$5,MAX($L$6:$AJ$6)+2-AA$6,0)*AA$7,"")</f>
        <v/>
      </c>
      <c r="AB15" s="164" t="str">
        <f aca="false">IFERROR(VLOOKUP($B14,AB$2:$AK$5,MAX($L$6:$AJ$6)+2-AB$6,0)*AB$7,"")</f>
        <v/>
      </c>
      <c r="AC15" s="164" t="str">
        <f aca="false">IFERROR(VLOOKUP($B14,AC$2:$AK$5,MAX($L$6:$AJ$6)+2-AC$6,0)*AC$7,"")</f>
        <v/>
      </c>
      <c r="AD15" s="164" t="str">
        <f aca="false">IFERROR(VLOOKUP($B14,AD$2:$AK$5,MAX($L$6:$AJ$6)+2-AD$6,0)*AD$7,"")</f>
        <v/>
      </c>
      <c r="AE15" s="164" t="str">
        <f aca="false">IFERROR(VLOOKUP($B14,AE$2:$AK$5,MAX($L$6:$AJ$6)+2-AE$6,0)*AE$7,"")</f>
        <v/>
      </c>
      <c r="AF15" s="164" t="str">
        <f aca="false">IFERROR(VLOOKUP($B14,AF$2:$AK$5,MAX($L$6:$AJ$6)+2-AF$6,0)*AF$7,"")</f>
        <v/>
      </c>
      <c r="AG15" s="164" t="str">
        <f aca="false">IFERROR(VLOOKUP($B14,AG$2:$AK$5,MAX($L$6:$AJ$6)+2-AG$6,0)*AG$7,"")</f>
        <v/>
      </c>
      <c r="AH15" s="164" t="str">
        <f aca="false">IFERROR(VLOOKUP($B14,AH$2:$AK$5,MAX($L$6:$AJ$6)+2-AH$6,0)*AH$7,"")</f>
        <v/>
      </c>
      <c r="AI15" s="164" t="str">
        <f aca="false">IFERROR(VLOOKUP($B14,AI$2:$AK$5,MAX($L$6:$AJ$6)+2-AI$6,0)*AI$7,"")</f>
        <v/>
      </c>
      <c r="AJ15" s="164" t="str">
        <f aca="false">IFERROR(VLOOKUP($B14,AJ$2:$AK$5,MAX($L$6:$AJ$6)+2-AJ$6,0)*AJ$7,"")</f>
        <v/>
      </c>
    </row>
    <row r="16" customFormat="false" ht="16" hidden="false" customHeight="false" outlineLevel="0" collapsed="false">
      <c r="A16" s="159" t="s">
        <v>349</v>
      </c>
      <c r="B16" s="86" t="n">
        <v>135</v>
      </c>
      <c r="C16" s="87" t="n">
        <v>10023470849</v>
      </c>
      <c r="D16" s="85" t="s">
        <v>109</v>
      </c>
      <c r="E16" s="85" t="s">
        <v>110</v>
      </c>
      <c r="F16" s="85" t="s">
        <v>111</v>
      </c>
      <c r="G16" s="85" t="s">
        <v>112</v>
      </c>
      <c r="H16" s="160"/>
      <c r="I16" s="250" t="n">
        <f aca="false">J16*20+K16</f>
        <v>10</v>
      </c>
      <c r="J16" s="162"/>
      <c r="K16" s="163" t="n">
        <f aca="false">IFERROR(SUM(L16:AJ16),J16)</f>
        <v>10</v>
      </c>
      <c r="L16" s="164" t="n">
        <f aca="false">IFERROR(VLOOKUP($B16,L$2:$AK$5,MAX($L$6:$AJ$6)+2-L$6,0)*L$7,"")</f>
        <v>3</v>
      </c>
      <c r="M16" s="164" t="str">
        <f aca="false">IFERROR(VLOOKUP($B16,M$2:$AK$5,MAX($L$6:$AJ$6)+2-M$6,0)*M$7,"")</f>
        <v/>
      </c>
      <c r="N16" s="164" t="str">
        <f aca="false">IFERROR(VLOOKUP($B16,N$2:$AK$5,MAX($L$6:$AJ$6)+2-N$6,0)*N$7,"")</f>
        <v/>
      </c>
      <c r="O16" s="164" t="n">
        <f aca="false">IFERROR(VLOOKUP($B16,O$2:$AK$5,MAX($L$6:$AJ$6)+2-O$6,0)*O$7,"")</f>
        <v>5</v>
      </c>
      <c r="P16" s="164" t="n">
        <f aca="false">IFERROR(VLOOKUP($B16,P$2:$AK$5,MAX($L$6:$AJ$6)+2-P$6,0)*P$7,"")</f>
        <v>2</v>
      </c>
      <c r="Q16" s="164" t="str">
        <f aca="false">IFERROR(VLOOKUP($B16,Q$2:$AK$5,MAX($L$6:$AJ$6)+2-Q$6,0)*Q$7,"")</f>
        <v/>
      </c>
      <c r="R16" s="164" t="str">
        <f aca="false">IFERROR(VLOOKUP($B16,R$2:$AK$5,MAX($L$6:$AJ$6)+2-R$6,0)*R$7,"")</f>
        <v/>
      </c>
      <c r="S16" s="164" t="str">
        <f aca="false">IFERROR(VLOOKUP($B16,S$2:$AK$5,MAX($L$6:$AJ$6)+2-S$6,0)*S$7,"")</f>
        <v/>
      </c>
      <c r="T16" s="164" t="str">
        <f aca="false">IFERROR(VLOOKUP($B15,T$2:$AK$5,MAX($L$6:$AJ$6)+2-T$6,0)*T$7,"")</f>
        <v/>
      </c>
      <c r="U16" s="164" t="str">
        <f aca="false">IFERROR(VLOOKUP($B15,U$2:$AK$5,MAX($L$6:$AJ$6)+2-U$6,0)*U$7,"")</f>
        <v/>
      </c>
      <c r="V16" s="164" t="str">
        <f aca="false">IFERROR(VLOOKUP($B15,V$2:$AK$5,MAX($L$6:$AJ$6)+2-V$6,0)*V$7,"")</f>
        <v/>
      </c>
      <c r="W16" s="164" t="str">
        <f aca="false">IFERROR(VLOOKUP($B15,W$2:$AK$5,MAX($L$6:$AJ$6)+2-W$6,0)*W$7,"")</f>
        <v/>
      </c>
      <c r="X16" s="164" t="str">
        <f aca="false">IFERROR(VLOOKUP($B15,X$2:$AK$5,MAX($L$6:$AJ$6)+2-X$6,0)*X$7,"")</f>
        <v/>
      </c>
      <c r="Y16" s="164" t="str">
        <f aca="false">IFERROR(VLOOKUP($B15,Y$2:$AK$5,MAX($L$6:$AJ$6)+2-Y$6,0)*Y$7,"")</f>
        <v/>
      </c>
      <c r="Z16" s="164" t="str">
        <f aca="false">IFERROR(VLOOKUP($B15,Z$2:$AK$5,MAX($L$6:$AJ$6)+2-Z$6,0)*Z$7,"")</f>
        <v/>
      </c>
      <c r="AA16" s="164" t="str">
        <f aca="false">IFERROR(VLOOKUP($B15,AA$2:$AK$5,MAX($L$6:$AJ$6)+2-AA$6,0)*AA$7,"")</f>
        <v/>
      </c>
      <c r="AB16" s="164" t="str">
        <f aca="false">IFERROR(VLOOKUP($B15,AB$2:$AK$5,MAX($L$6:$AJ$6)+2-AB$6,0)*AB$7,"")</f>
        <v/>
      </c>
      <c r="AC16" s="164" t="str">
        <f aca="false">IFERROR(VLOOKUP($B15,AC$2:$AK$5,MAX($L$6:$AJ$6)+2-AC$6,0)*AC$7,"")</f>
        <v/>
      </c>
      <c r="AD16" s="164" t="str">
        <f aca="false">IFERROR(VLOOKUP($B15,AD$2:$AK$5,MAX($L$6:$AJ$6)+2-AD$6,0)*AD$7,"")</f>
        <v/>
      </c>
      <c r="AE16" s="164" t="str">
        <f aca="false">IFERROR(VLOOKUP($B15,AE$2:$AK$5,MAX($L$6:$AJ$6)+2-AE$6,0)*AE$7,"")</f>
        <v/>
      </c>
      <c r="AF16" s="164" t="str">
        <f aca="false">IFERROR(VLOOKUP($B15,AF$2:$AK$5,MAX($L$6:$AJ$6)+2-AF$6,0)*AF$7,"")</f>
        <v/>
      </c>
      <c r="AG16" s="164" t="str">
        <f aca="false">IFERROR(VLOOKUP($B15,AG$2:$AK$5,MAX($L$6:$AJ$6)+2-AG$6,0)*AG$7,"")</f>
        <v/>
      </c>
      <c r="AH16" s="164" t="str">
        <f aca="false">IFERROR(VLOOKUP($B15,AH$2:$AK$5,MAX($L$6:$AJ$6)+2-AH$6,0)*AH$7,"")</f>
        <v/>
      </c>
      <c r="AI16" s="164" t="str">
        <f aca="false">IFERROR(VLOOKUP($B15,AI$2:$AK$5,MAX($L$6:$AJ$6)+2-AI$6,0)*AI$7,"")</f>
        <v/>
      </c>
      <c r="AJ16" s="164" t="str">
        <f aca="false">IFERROR(VLOOKUP($B15,AJ$2:$AK$5,MAX($L$6:$AJ$6)+2-AJ$6,0)*AJ$7,"")</f>
        <v/>
      </c>
    </row>
    <row r="17" customFormat="false" ht="16" hidden="false" customHeight="false" outlineLevel="0" collapsed="false">
      <c r="A17" s="159" t="s">
        <v>349</v>
      </c>
      <c r="B17" s="82" t="n">
        <v>127</v>
      </c>
      <c r="C17" s="87" t="n">
        <v>10035032845</v>
      </c>
      <c r="D17" s="85" t="s">
        <v>125</v>
      </c>
      <c r="E17" s="92" t="s">
        <v>126</v>
      </c>
      <c r="F17" s="85" t="s">
        <v>127</v>
      </c>
      <c r="G17" s="85" t="s">
        <v>102</v>
      </c>
      <c r="H17" s="160"/>
      <c r="I17" s="250" t="n">
        <f aca="false">J17*20+K17</f>
        <v>10</v>
      </c>
      <c r="J17" s="162"/>
      <c r="K17" s="163" t="n">
        <f aca="false">IFERROR(SUM(L17:AJ17),J17)</f>
        <v>10</v>
      </c>
      <c r="L17" s="164" t="str">
        <f aca="false">IFERROR(VLOOKUP($B17,L$2:$AK$5,MAX($L$6:$AJ$6)+2-L$6,0)*L$7,"")</f>
        <v/>
      </c>
      <c r="M17" s="164" t="str">
        <f aca="false">IFERROR(VLOOKUP($B17,M$2:$AK$5,MAX($L$6:$AJ$6)+2-M$6,0)*M$7,"")</f>
        <v/>
      </c>
      <c r="N17" s="164" t="str">
        <f aca="false">IFERROR(VLOOKUP($B17,N$2:$AK$5,MAX($L$6:$AJ$6)+2-N$6,0)*N$7,"")</f>
        <v/>
      </c>
      <c r="O17" s="164" t="n">
        <f aca="false">IFERROR(VLOOKUP($B17,O$2:$AK$5,MAX($L$6:$AJ$6)+2-O$6,0)*O$7,"")</f>
        <v>2</v>
      </c>
      <c r="P17" s="164" t="str">
        <f aca="false">IFERROR(VLOOKUP($B17,P$2:$AK$5,MAX($L$6:$AJ$6)+2-P$6,0)*P$7,"")</f>
        <v/>
      </c>
      <c r="Q17" s="164" t="n">
        <f aca="false">IFERROR(VLOOKUP($B17,Q$2:$AK$5,MAX($L$6:$AJ$6)+2-Q$6,0)*Q$7,"")</f>
        <v>3</v>
      </c>
      <c r="R17" s="164" t="n">
        <f aca="false">IFERROR(VLOOKUP($B17,R$2:$AK$5,MAX($L$6:$AJ$6)+2-R$6,0)*R$7,"")</f>
        <v>5</v>
      </c>
      <c r="S17" s="164" t="str">
        <f aca="false">IFERROR(VLOOKUP($B17,S$2:$AK$5,MAX($L$6:$AJ$6)+2-S$6,0)*S$7,"")</f>
        <v/>
      </c>
      <c r="T17" s="164" t="str">
        <f aca="false">IFERROR(VLOOKUP($B16,T$2:$AK$5,MAX($L$6:$AJ$6)+2-T$6,0)*T$7,"")</f>
        <v/>
      </c>
      <c r="U17" s="164" t="str">
        <f aca="false">IFERROR(VLOOKUP($B16,U$2:$AK$5,MAX($L$6:$AJ$6)+2-U$6,0)*U$7,"")</f>
        <v/>
      </c>
      <c r="V17" s="164" t="str">
        <f aca="false">IFERROR(VLOOKUP($B16,V$2:$AK$5,MAX($L$6:$AJ$6)+2-V$6,0)*V$7,"")</f>
        <v/>
      </c>
      <c r="W17" s="164" t="str">
        <f aca="false">IFERROR(VLOOKUP($B16,W$2:$AK$5,MAX($L$6:$AJ$6)+2-W$6,0)*W$7,"")</f>
        <v/>
      </c>
      <c r="X17" s="164" t="str">
        <f aca="false">IFERROR(VLOOKUP($B16,X$2:$AK$5,MAX($L$6:$AJ$6)+2-X$6,0)*X$7,"")</f>
        <v/>
      </c>
      <c r="Y17" s="164" t="str">
        <f aca="false">IFERROR(VLOOKUP($B16,Y$2:$AK$5,MAX($L$6:$AJ$6)+2-Y$6,0)*Y$7,"")</f>
        <v/>
      </c>
      <c r="Z17" s="164" t="str">
        <f aca="false">IFERROR(VLOOKUP($B16,Z$2:$AK$5,MAX($L$6:$AJ$6)+2-Z$6,0)*Z$7,"")</f>
        <v/>
      </c>
      <c r="AA17" s="164" t="str">
        <f aca="false">IFERROR(VLOOKUP($B16,AA$2:$AK$5,MAX($L$6:$AJ$6)+2-AA$6,0)*AA$7,"")</f>
        <v/>
      </c>
      <c r="AB17" s="164" t="str">
        <f aca="false">IFERROR(VLOOKUP($B16,AB$2:$AK$5,MAX($L$6:$AJ$6)+2-AB$6,0)*AB$7,"")</f>
        <v/>
      </c>
      <c r="AC17" s="164" t="str">
        <f aca="false">IFERROR(VLOOKUP($B16,AC$2:$AK$5,MAX($L$6:$AJ$6)+2-AC$6,0)*AC$7,"")</f>
        <v/>
      </c>
      <c r="AD17" s="164" t="str">
        <f aca="false">IFERROR(VLOOKUP($B16,AD$2:$AK$5,MAX($L$6:$AJ$6)+2-AD$6,0)*AD$7,"")</f>
        <v/>
      </c>
      <c r="AE17" s="164" t="str">
        <f aca="false">IFERROR(VLOOKUP($B16,AE$2:$AK$5,MAX($L$6:$AJ$6)+2-AE$6,0)*AE$7,"")</f>
        <v/>
      </c>
      <c r="AF17" s="164" t="str">
        <f aca="false">IFERROR(VLOOKUP($B16,AF$2:$AK$5,MAX($L$6:$AJ$6)+2-AF$6,0)*AF$7,"")</f>
        <v/>
      </c>
      <c r="AG17" s="164" t="str">
        <f aca="false">IFERROR(VLOOKUP($B16,AG$2:$AK$5,MAX($L$6:$AJ$6)+2-AG$6,0)*AG$7,"")</f>
        <v/>
      </c>
      <c r="AH17" s="164" t="str">
        <f aca="false">IFERROR(VLOOKUP($B16,AH$2:$AK$5,MAX($L$6:$AJ$6)+2-AH$6,0)*AH$7,"")</f>
        <v/>
      </c>
      <c r="AI17" s="164" t="str">
        <f aca="false">IFERROR(VLOOKUP($B16,AI$2:$AK$5,MAX($L$6:$AJ$6)+2-AI$6,0)*AI$7,"")</f>
        <v/>
      </c>
      <c r="AJ17" s="164" t="str">
        <f aca="false">IFERROR(VLOOKUP($B16,AJ$2:$AK$5,MAX($L$6:$AJ$6)+2-AJ$6,0)*AJ$7,"")</f>
        <v/>
      </c>
    </row>
    <row r="18" customFormat="false" ht="16" hidden="false" customHeight="false" outlineLevel="0" collapsed="false">
      <c r="A18" s="159" t="s">
        <v>349</v>
      </c>
      <c r="B18" s="82" t="n">
        <v>67</v>
      </c>
      <c r="C18" s="87" t="n">
        <v>10059238890</v>
      </c>
      <c r="D18" s="95" t="s">
        <v>318</v>
      </c>
      <c r="E18" s="93" t="s">
        <v>319</v>
      </c>
      <c r="F18" s="93" t="s">
        <v>310</v>
      </c>
      <c r="G18" s="85" t="s">
        <v>41</v>
      </c>
      <c r="H18" s="160"/>
      <c r="I18" s="250" t="n">
        <f aca="false">J18*20+K18</f>
        <v>6</v>
      </c>
      <c r="J18" s="162"/>
      <c r="K18" s="163" t="n">
        <f aca="false">IFERROR(SUM(L18:AJ18),J18)</f>
        <v>6</v>
      </c>
      <c r="L18" s="164" t="str">
        <f aca="false">IFERROR(VLOOKUP($B18,L$2:$AK$5,MAX($L$6:$AJ$6)+2-L$6,0)*L$7,"")</f>
        <v/>
      </c>
      <c r="M18" s="164" t="str">
        <f aca="false">IFERROR(VLOOKUP($B18,M$2:$AK$5,MAX($L$6:$AJ$6)+2-M$6,0)*M$7,"")</f>
        <v/>
      </c>
      <c r="N18" s="164" t="str">
        <f aca="false">IFERROR(VLOOKUP($B18,N$2:$AK$5,MAX($L$6:$AJ$6)+2-N$6,0)*N$7,"")</f>
        <v/>
      </c>
      <c r="O18" s="164" t="str">
        <f aca="false">IFERROR(VLOOKUP($B18,O$2:$AK$5,MAX($L$6:$AJ$6)+2-O$6,0)*O$7,"")</f>
        <v/>
      </c>
      <c r="P18" s="164" t="str">
        <f aca="false">IFERROR(VLOOKUP($B18,P$2:$AK$5,MAX($L$6:$AJ$6)+2-P$6,0)*P$7,"")</f>
        <v/>
      </c>
      <c r="Q18" s="164" t="str">
        <f aca="false">IFERROR(VLOOKUP($B18,Q$2:$AK$5,MAX($L$6:$AJ$6)+2-Q$6,0)*Q$7,"")</f>
        <v/>
      </c>
      <c r="R18" s="164" t="str">
        <f aca="false">IFERROR(VLOOKUP($B18,R$2:$AK$5,MAX($L$6:$AJ$6)+2-R$6,0)*R$7,"")</f>
        <v/>
      </c>
      <c r="S18" s="164" t="n">
        <f aca="false">IFERROR(VLOOKUP($B18,S$2:$AK$5,MAX($L$6:$AJ$6)+2-S$6,0)*S$7,"")</f>
        <v>6</v>
      </c>
      <c r="T18" s="164" t="str">
        <f aca="false">IFERROR(VLOOKUP($B17,T$2:$AK$5,MAX($L$6:$AJ$6)+2-T$6,0)*T$7,"")</f>
        <v/>
      </c>
      <c r="U18" s="164" t="str">
        <f aca="false">IFERROR(VLOOKUP($B17,U$2:$AK$5,MAX($L$6:$AJ$6)+2-U$6,0)*U$7,"")</f>
        <v/>
      </c>
      <c r="V18" s="164" t="str">
        <f aca="false">IFERROR(VLOOKUP($B17,V$2:$AK$5,MAX($L$6:$AJ$6)+2-V$6,0)*V$7,"")</f>
        <v/>
      </c>
      <c r="W18" s="164" t="str">
        <f aca="false">IFERROR(VLOOKUP($B17,W$2:$AK$5,MAX($L$6:$AJ$6)+2-W$6,0)*W$7,"")</f>
        <v/>
      </c>
      <c r="X18" s="164" t="str">
        <f aca="false">IFERROR(VLOOKUP($B17,X$2:$AK$5,MAX($L$6:$AJ$6)+2-X$6,0)*X$7,"")</f>
        <v/>
      </c>
      <c r="Y18" s="164" t="str">
        <f aca="false">IFERROR(VLOOKUP($B17,Y$2:$AK$5,MAX($L$6:$AJ$6)+2-Y$6,0)*Y$7,"")</f>
        <v/>
      </c>
      <c r="Z18" s="164" t="str">
        <f aca="false">IFERROR(VLOOKUP($B17,Z$2:$AK$5,MAX($L$6:$AJ$6)+2-Z$6,0)*Z$7,"")</f>
        <v/>
      </c>
      <c r="AA18" s="164" t="str">
        <f aca="false">IFERROR(VLOOKUP($B17,AA$2:$AK$5,MAX($L$6:$AJ$6)+2-AA$6,0)*AA$7,"")</f>
        <v/>
      </c>
      <c r="AB18" s="164" t="str">
        <f aca="false">IFERROR(VLOOKUP($B17,AB$2:$AK$5,MAX($L$6:$AJ$6)+2-AB$6,0)*AB$7,"")</f>
        <v/>
      </c>
      <c r="AC18" s="164" t="str">
        <f aca="false">IFERROR(VLOOKUP($B17,AC$2:$AK$5,MAX($L$6:$AJ$6)+2-AC$6,0)*AC$7,"")</f>
        <v/>
      </c>
      <c r="AD18" s="164" t="str">
        <f aca="false">IFERROR(VLOOKUP($B17,AD$2:$AK$5,MAX($L$6:$AJ$6)+2-AD$6,0)*AD$7,"")</f>
        <v/>
      </c>
      <c r="AE18" s="164" t="str">
        <f aca="false">IFERROR(VLOOKUP($B17,AE$2:$AK$5,MAX($L$6:$AJ$6)+2-AE$6,0)*AE$7,"")</f>
        <v/>
      </c>
      <c r="AF18" s="164" t="str">
        <f aca="false">IFERROR(VLOOKUP($B17,AF$2:$AK$5,MAX($L$6:$AJ$6)+2-AF$6,0)*AF$7,"")</f>
        <v/>
      </c>
      <c r="AG18" s="164" t="str">
        <f aca="false">IFERROR(VLOOKUP($B17,AG$2:$AK$5,MAX($L$6:$AJ$6)+2-AG$6,0)*AG$7,"")</f>
        <v/>
      </c>
      <c r="AH18" s="164" t="str">
        <f aca="false">IFERROR(VLOOKUP($B17,AH$2:$AK$5,MAX($L$6:$AJ$6)+2-AH$6,0)*AH$7,"")</f>
        <v/>
      </c>
      <c r="AI18" s="164" t="str">
        <f aca="false">IFERROR(VLOOKUP($B17,AI$2:$AK$5,MAX($L$6:$AJ$6)+2-AI$6,0)*AI$7,"")</f>
        <v/>
      </c>
      <c r="AJ18" s="164" t="str">
        <f aca="false">IFERROR(VLOOKUP($B17,AJ$2:$AK$5,MAX($L$6:$AJ$6)+2-AJ$6,0)*AJ$7,"")</f>
        <v/>
      </c>
    </row>
    <row r="19" customFormat="false" ht="16" hidden="false" customHeight="false" outlineLevel="0" collapsed="false">
      <c r="A19" s="159" t="s">
        <v>349</v>
      </c>
      <c r="B19" s="82" t="n">
        <v>157</v>
      </c>
      <c r="C19" s="83" t="n">
        <v>10006187873</v>
      </c>
      <c r="D19" s="84" t="s">
        <v>325</v>
      </c>
      <c r="E19" s="84" t="s">
        <v>326</v>
      </c>
      <c r="F19" s="84" t="s">
        <v>327</v>
      </c>
      <c r="G19" s="85" t="s">
        <v>41</v>
      </c>
      <c r="H19" s="160"/>
      <c r="I19" s="250" t="n">
        <f aca="false">J19*20+K19</f>
        <v>4</v>
      </c>
      <c r="J19" s="162"/>
      <c r="K19" s="163" t="n">
        <f aca="false">IFERROR(SUM(L19:AJ19),J19)</f>
        <v>4</v>
      </c>
      <c r="L19" s="164" t="str">
        <f aca="false">IFERROR(VLOOKUP($B19,L$2:$AK$5,MAX($L$6:$AJ$6)+2-L$6,0)*L$7,"")</f>
        <v/>
      </c>
      <c r="M19" s="164" t="str">
        <f aca="false">IFERROR(VLOOKUP($B19,M$2:$AK$5,MAX($L$6:$AJ$6)+2-M$6,0)*M$7,"")</f>
        <v/>
      </c>
      <c r="N19" s="164" t="str">
        <f aca="false">IFERROR(VLOOKUP($B19,N$2:$AK$5,MAX($L$6:$AJ$6)+2-N$6,0)*N$7,"")</f>
        <v/>
      </c>
      <c r="O19" s="164" t="str">
        <f aca="false">IFERROR(VLOOKUP($B19,O$2:$AK$5,MAX($L$6:$AJ$6)+2-O$6,0)*O$7,"")</f>
        <v/>
      </c>
      <c r="P19" s="164" t="str">
        <f aca="false">IFERROR(VLOOKUP($B19,P$2:$AK$5,MAX($L$6:$AJ$6)+2-P$6,0)*P$7,"")</f>
        <v/>
      </c>
      <c r="Q19" s="164" t="str">
        <f aca="false">IFERROR(VLOOKUP($B19,Q$2:$AK$5,MAX($L$6:$AJ$6)+2-Q$6,0)*Q$7,"")</f>
        <v/>
      </c>
      <c r="R19" s="164" t="str">
        <f aca="false">IFERROR(VLOOKUP($B19,R$2:$AK$5,MAX($L$6:$AJ$6)+2-R$6,0)*R$7,"")</f>
        <v/>
      </c>
      <c r="S19" s="164" t="n">
        <f aca="false">IFERROR(VLOOKUP($B19,S$2:$AK$5,MAX($L$6:$AJ$6)+2-S$6,0)*S$7,"")</f>
        <v>4</v>
      </c>
      <c r="T19" s="164" t="str">
        <f aca="false">IFERROR(VLOOKUP($B18,T$2:$AK$5,MAX($L$6:$AJ$6)+2-T$6,0)*T$7,"")</f>
        <v/>
      </c>
      <c r="U19" s="164" t="str">
        <f aca="false">IFERROR(VLOOKUP($B18,U$2:$AK$5,MAX($L$6:$AJ$6)+2-U$6,0)*U$7,"")</f>
        <v/>
      </c>
      <c r="V19" s="164" t="str">
        <f aca="false">IFERROR(VLOOKUP($B18,V$2:$AK$5,MAX($L$6:$AJ$6)+2-V$6,0)*V$7,"")</f>
        <v/>
      </c>
      <c r="W19" s="164" t="str">
        <f aca="false">IFERROR(VLOOKUP($B18,W$2:$AK$5,MAX($L$6:$AJ$6)+2-W$6,0)*W$7,"")</f>
        <v/>
      </c>
      <c r="X19" s="164" t="str">
        <f aca="false">IFERROR(VLOOKUP($B18,X$2:$AK$5,MAX($L$6:$AJ$6)+2-X$6,0)*X$7,"")</f>
        <v/>
      </c>
      <c r="Y19" s="164" t="str">
        <f aca="false">IFERROR(VLOOKUP($B18,Y$2:$AK$5,MAX($L$6:$AJ$6)+2-Y$6,0)*Y$7,"")</f>
        <v/>
      </c>
      <c r="Z19" s="164" t="str">
        <f aca="false">IFERROR(VLOOKUP($B18,Z$2:$AK$5,MAX($L$6:$AJ$6)+2-Z$6,0)*Z$7,"")</f>
        <v/>
      </c>
      <c r="AA19" s="164" t="str">
        <f aca="false">IFERROR(VLOOKUP($B18,AA$2:$AK$5,MAX($L$6:$AJ$6)+2-AA$6,0)*AA$7,"")</f>
        <v/>
      </c>
      <c r="AB19" s="164" t="str">
        <f aca="false">IFERROR(VLOOKUP($B18,AB$2:$AK$5,MAX($L$6:$AJ$6)+2-AB$6,0)*AB$7,"")</f>
        <v/>
      </c>
      <c r="AC19" s="164" t="str">
        <f aca="false">IFERROR(VLOOKUP($B18,AC$2:$AK$5,MAX($L$6:$AJ$6)+2-AC$6,0)*AC$7,"")</f>
        <v/>
      </c>
      <c r="AD19" s="164" t="str">
        <f aca="false">IFERROR(VLOOKUP($B18,AD$2:$AK$5,MAX($L$6:$AJ$6)+2-AD$6,0)*AD$7,"")</f>
        <v/>
      </c>
      <c r="AE19" s="164" t="str">
        <f aca="false">IFERROR(VLOOKUP($B18,AE$2:$AK$5,MAX($L$6:$AJ$6)+2-AE$6,0)*AE$7,"")</f>
        <v/>
      </c>
      <c r="AF19" s="164" t="str">
        <f aca="false">IFERROR(VLOOKUP($B18,AF$2:$AK$5,MAX($L$6:$AJ$6)+2-AF$6,0)*AF$7,"")</f>
        <v/>
      </c>
      <c r="AG19" s="164" t="str">
        <f aca="false">IFERROR(VLOOKUP($B18,AG$2:$AK$5,MAX($L$6:$AJ$6)+2-AG$6,0)*AG$7,"")</f>
        <v/>
      </c>
      <c r="AH19" s="164" t="str">
        <f aca="false">IFERROR(VLOOKUP($B18,AH$2:$AK$5,MAX($L$6:$AJ$6)+2-AH$6,0)*AH$7,"")</f>
        <v/>
      </c>
      <c r="AI19" s="164" t="str">
        <f aca="false">IFERROR(VLOOKUP($B18,AI$2:$AK$5,MAX($L$6:$AJ$6)+2-AI$6,0)*AI$7,"")</f>
        <v/>
      </c>
      <c r="AJ19" s="164" t="str">
        <f aca="false">IFERROR(VLOOKUP($B18,AJ$2:$AK$5,MAX($L$6:$AJ$6)+2-AJ$6,0)*AJ$7,"")</f>
        <v/>
      </c>
    </row>
    <row r="20" customFormat="false" ht="16" hidden="false" customHeight="false" outlineLevel="0" collapsed="false">
      <c r="A20" s="159" t="s">
        <v>349</v>
      </c>
      <c r="B20" s="82" t="n">
        <v>90</v>
      </c>
      <c r="C20" s="83" t="n">
        <v>10046331224</v>
      </c>
      <c r="D20" s="91" t="s">
        <v>129</v>
      </c>
      <c r="E20" s="91" t="s">
        <v>130</v>
      </c>
      <c r="F20" s="84" t="s">
        <v>40</v>
      </c>
      <c r="G20" s="85" t="s">
        <v>41</v>
      </c>
      <c r="H20" s="160"/>
      <c r="I20" s="250" t="n">
        <f aca="false">J20*20+K20</f>
        <v>3</v>
      </c>
      <c r="J20" s="162"/>
      <c r="K20" s="163" t="n">
        <f aca="false">IFERROR(SUM(L20:AJ20),J20)</f>
        <v>3</v>
      </c>
      <c r="L20" s="164" t="str">
        <f aca="false">IFERROR(VLOOKUP($B20,L$2:$AK$5,MAX($L$6:$AJ$6)+2-L$6,0)*L$7,"")</f>
        <v/>
      </c>
      <c r="M20" s="164" t="str">
        <f aca="false">IFERROR(VLOOKUP($B20,M$2:$AK$5,MAX($L$6:$AJ$6)+2-M$6,0)*M$7,"")</f>
        <v/>
      </c>
      <c r="N20" s="164" t="str">
        <f aca="false">IFERROR(VLOOKUP($B20,N$2:$AK$5,MAX($L$6:$AJ$6)+2-N$6,0)*N$7,"")</f>
        <v/>
      </c>
      <c r="O20" s="164" t="n">
        <f aca="false">IFERROR(VLOOKUP($B20,O$2:$AK$5,MAX($L$6:$AJ$6)+2-O$6,0)*O$7,"")</f>
        <v>3</v>
      </c>
      <c r="P20" s="164" t="str">
        <f aca="false">IFERROR(VLOOKUP($B20,P$2:$AK$5,MAX($L$6:$AJ$6)+2-P$6,0)*P$7,"")</f>
        <v/>
      </c>
      <c r="Q20" s="164" t="str">
        <f aca="false">IFERROR(VLOOKUP($B20,Q$2:$AK$5,MAX($L$6:$AJ$6)+2-Q$6,0)*Q$7,"")</f>
        <v/>
      </c>
      <c r="R20" s="164" t="str">
        <f aca="false">IFERROR(VLOOKUP($B20,R$2:$AK$5,MAX($L$6:$AJ$6)+2-R$6,0)*R$7,"")</f>
        <v/>
      </c>
      <c r="S20" s="164" t="str">
        <f aca="false">IFERROR(VLOOKUP($B20,S$2:$AK$5,MAX($L$6:$AJ$6)+2-S$6,0)*S$7,"")</f>
        <v/>
      </c>
      <c r="T20" s="164" t="str">
        <f aca="false">IFERROR(VLOOKUP($B19,T$2:$AK$5,MAX($L$6:$AJ$6)+2-T$6,0)*T$7,"")</f>
        <v/>
      </c>
      <c r="U20" s="164" t="str">
        <f aca="false">IFERROR(VLOOKUP($B19,U$2:$AK$5,MAX($L$6:$AJ$6)+2-U$6,0)*U$7,"")</f>
        <v/>
      </c>
      <c r="V20" s="164" t="str">
        <f aca="false">IFERROR(VLOOKUP($B19,V$2:$AK$5,MAX($L$6:$AJ$6)+2-V$6,0)*V$7,"")</f>
        <v/>
      </c>
      <c r="W20" s="164" t="str">
        <f aca="false">IFERROR(VLOOKUP($B19,W$2:$AK$5,MAX($L$6:$AJ$6)+2-W$6,0)*W$7,"")</f>
        <v/>
      </c>
      <c r="X20" s="164" t="str">
        <f aca="false">IFERROR(VLOOKUP($B19,X$2:$AK$5,MAX($L$6:$AJ$6)+2-X$6,0)*X$7,"")</f>
        <v/>
      </c>
      <c r="Y20" s="164" t="str">
        <f aca="false">IFERROR(VLOOKUP($B19,Y$2:$AK$5,MAX($L$6:$AJ$6)+2-Y$6,0)*Y$7,"")</f>
        <v/>
      </c>
      <c r="Z20" s="164" t="str">
        <f aca="false">IFERROR(VLOOKUP($B19,Z$2:$AK$5,MAX($L$6:$AJ$6)+2-Z$6,0)*Z$7,"")</f>
        <v/>
      </c>
      <c r="AA20" s="164" t="str">
        <f aca="false">IFERROR(VLOOKUP($B19,AA$2:$AK$5,MAX($L$6:$AJ$6)+2-AA$6,0)*AA$7,"")</f>
        <v/>
      </c>
      <c r="AB20" s="164" t="str">
        <f aca="false">IFERROR(VLOOKUP($B19,AB$2:$AK$5,MAX($L$6:$AJ$6)+2-AB$6,0)*AB$7,"")</f>
        <v/>
      </c>
      <c r="AC20" s="164" t="str">
        <f aca="false">IFERROR(VLOOKUP($B19,AC$2:$AK$5,MAX($L$6:$AJ$6)+2-AC$6,0)*AC$7,"")</f>
        <v/>
      </c>
      <c r="AD20" s="164" t="str">
        <f aca="false">IFERROR(VLOOKUP($B19,AD$2:$AK$5,MAX($L$6:$AJ$6)+2-AD$6,0)*AD$7,"")</f>
        <v/>
      </c>
      <c r="AE20" s="164" t="str">
        <f aca="false">IFERROR(VLOOKUP($B19,AE$2:$AK$5,MAX($L$6:$AJ$6)+2-AE$6,0)*AE$7,"")</f>
        <v/>
      </c>
      <c r="AF20" s="164" t="str">
        <f aca="false">IFERROR(VLOOKUP($B19,AF$2:$AK$5,MAX($L$6:$AJ$6)+2-AF$6,0)*AF$7,"")</f>
        <v/>
      </c>
      <c r="AG20" s="164" t="str">
        <f aca="false">IFERROR(VLOOKUP($B19,AG$2:$AK$5,MAX($L$6:$AJ$6)+2-AG$6,0)*AG$7,"")</f>
        <v/>
      </c>
      <c r="AH20" s="164" t="str">
        <f aca="false">IFERROR(VLOOKUP($B19,AH$2:$AK$5,MAX($L$6:$AJ$6)+2-AH$6,0)*AH$7,"")</f>
        <v/>
      </c>
      <c r="AI20" s="164" t="str">
        <f aca="false">IFERROR(VLOOKUP($B19,AI$2:$AK$5,MAX($L$6:$AJ$6)+2-AI$6,0)*AI$7,"")</f>
        <v/>
      </c>
      <c r="AJ20" s="164" t="str">
        <f aca="false">IFERROR(VLOOKUP($B19,AJ$2:$AK$5,MAX($L$6:$AJ$6)+2-AJ$6,0)*AJ$7,"")</f>
        <v/>
      </c>
    </row>
    <row r="21" customFormat="false" ht="16" hidden="false" customHeight="false" outlineLevel="0" collapsed="false">
      <c r="A21" s="159" t="n">
        <v>14</v>
      </c>
      <c r="B21" s="82" t="n">
        <v>140</v>
      </c>
      <c r="C21" s="87" t="n">
        <v>10006422895</v>
      </c>
      <c r="D21" s="85" t="s">
        <v>114</v>
      </c>
      <c r="E21" s="85" t="s">
        <v>115</v>
      </c>
      <c r="F21" s="85" t="s">
        <v>61</v>
      </c>
      <c r="G21" s="85" t="s">
        <v>41</v>
      </c>
      <c r="H21" s="160"/>
      <c r="I21" s="250" t="n">
        <f aca="false">J21*20+K21</f>
        <v>3</v>
      </c>
      <c r="J21" s="162"/>
      <c r="K21" s="163" t="n">
        <f aca="false">IFERROR(SUM(L21:AJ21),J21)</f>
        <v>3</v>
      </c>
      <c r="L21" s="164" t="str">
        <f aca="false">IFERROR(VLOOKUP($B21,L$2:$AK$5,MAX($L$6:$AJ$6)+2-L$6,0)*L$7,"")</f>
        <v/>
      </c>
      <c r="M21" s="164" t="str">
        <f aca="false">IFERROR(VLOOKUP($B21,M$2:$AK$5,MAX($L$6:$AJ$6)+2-M$6,0)*M$7,"")</f>
        <v/>
      </c>
      <c r="N21" s="164" t="str">
        <f aca="false">IFERROR(VLOOKUP($B21,N$2:$AK$5,MAX($L$6:$AJ$6)+2-N$6,0)*N$7,"")</f>
        <v/>
      </c>
      <c r="O21" s="164" t="str">
        <f aca="false">IFERROR(VLOOKUP($B21,O$2:$AK$5,MAX($L$6:$AJ$6)+2-O$6,0)*O$7,"")</f>
        <v/>
      </c>
      <c r="P21" s="164" t="str">
        <f aca="false">IFERROR(VLOOKUP($B21,P$2:$AK$5,MAX($L$6:$AJ$6)+2-P$6,0)*P$7,"")</f>
        <v/>
      </c>
      <c r="Q21" s="164" t="n">
        <f aca="false">IFERROR(VLOOKUP($B21,Q$2:$AK$5,MAX($L$6:$AJ$6)+2-Q$6,0)*Q$7,"")</f>
        <v>2</v>
      </c>
      <c r="R21" s="164" t="n">
        <f aca="false">IFERROR(VLOOKUP($B21,R$2:$AK$5,MAX($L$6:$AJ$6)+2-R$6,0)*R$7,"")</f>
        <v>1</v>
      </c>
      <c r="S21" s="164" t="str">
        <f aca="false">IFERROR(VLOOKUP($B21,S$2:$AK$5,MAX($L$6:$AJ$6)+2-S$6,0)*S$7,"")</f>
        <v/>
      </c>
      <c r="T21" s="164" t="str">
        <f aca="false">IFERROR(VLOOKUP($B20,T$2:$AK$5,MAX($L$6:$AJ$6)+2-T$6,0)*T$7,"")</f>
        <v/>
      </c>
      <c r="U21" s="164" t="str">
        <f aca="false">IFERROR(VLOOKUP($B20,U$2:$AK$5,MAX($L$6:$AJ$6)+2-U$6,0)*U$7,"")</f>
        <v/>
      </c>
      <c r="V21" s="164" t="str">
        <f aca="false">IFERROR(VLOOKUP($B20,V$2:$AK$5,MAX($L$6:$AJ$6)+2-V$6,0)*V$7,"")</f>
        <v/>
      </c>
      <c r="W21" s="164" t="str">
        <f aca="false">IFERROR(VLOOKUP($B20,W$2:$AK$5,MAX($L$6:$AJ$6)+2-W$6,0)*W$7,"")</f>
        <v/>
      </c>
      <c r="X21" s="164" t="str">
        <f aca="false">IFERROR(VLOOKUP($B20,X$2:$AK$5,MAX($L$6:$AJ$6)+2-X$6,0)*X$7,"")</f>
        <v/>
      </c>
      <c r="Y21" s="164" t="str">
        <f aca="false">IFERROR(VLOOKUP($B20,Y$2:$AK$5,MAX($L$6:$AJ$6)+2-Y$6,0)*Y$7,"")</f>
        <v/>
      </c>
      <c r="Z21" s="164" t="str">
        <f aca="false">IFERROR(VLOOKUP($B20,Z$2:$AK$5,MAX($L$6:$AJ$6)+2-Z$6,0)*Z$7,"")</f>
        <v/>
      </c>
      <c r="AA21" s="164" t="str">
        <f aca="false">IFERROR(VLOOKUP($B20,AA$2:$AK$5,MAX($L$6:$AJ$6)+2-AA$6,0)*AA$7,"")</f>
        <v/>
      </c>
      <c r="AB21" s="164" t="str">
        <f aca="false">IFERROR(VLOOKUP($B20,AB$2:$AK$5,MAX($L$6:$AJ$6)+2-AB$6,0)*AB$7,"")</f>
        <v/>
      </c>
      <c r="AC21" s="164" t="str">
        <f aca="false">IFERROR(VLOOKUP($B20,AC$2:$AK$5,MAX($L$6:$AJ$6)+2-AC$6,0)*AC$7,"")</f>
        <v/>
      </c>
      <c r="AD21" s="164" t="str">
        <f aca="false">IFERROR(VLOOKUP($B20,AD$2:$AK$5,MAX($L$6:$AJ$6)+2-AD$6,0)*AD$7,"")</f>
        <v/>
      </c>
      <c r="AE21" s="164" t="str">
        <f aca="false">IFERROR(VLOOKUP($B20,AE$2:$AK$5,MAX($L$6:$AJ$6)+2-AE$6,0)*AE$7,"")</f>
        <v/>
      </c>
      <c r="AF21" s="164" t="str">
        <f aca="false">IFERROR(VLOOKUP($B20,AF$2:$AK$5,MAX($L$6:$AJ$6)+2-AF$6,0)*AF$7,"")</f>
        <v/>
      </c>
      <c r="AG21" s="164" t="str">
        <f aca="false">IFERROR(VLOOKUP($B20,AG$2:$AK$5,MAX($L$6:$AJ$6)+2-AG$6,0)*AG$7,"")</f>
        <v/>
      </c>
      <c r="AH21" s="164" t="str">
        <f aca="false">IFERROR(VLOOKUP($B20,AH$2:$AK$5,MAX($L$6:$AJ$6)+2-AH$6,0)*AH$7,"")</f>
        <v/>
      </c>
      <c r="AI21" s="164" t="str">
        <f aca="false">IFERROR(VLOOKUP($B20,AI$2:$AK$5,MAX($L$6:$AJ$6)+2-AI$6,0)*AI$7,"")</f>
        <v/>
      </c>
      <c r="AJ21" s="164" t="str">
        <f aca="false">IFERROR(VLOOKUP($B20,AJ$2:$AK$5,MAX($L$6:$AJ$6)+2-AJ$6,0)*AJ$7,"")</f>
        <v/>
      </c>
    </row>
    <row r="22" customFormat="false" ht="16" hidden="false" customHeight="false" outlineLevel="0" collapsed="false">
      <c r="A22" s="159" t="n">
        <v>15</v>
      </c>
      <c r="B22" s="86" t="n">
        <v>144</v>
      </c>
      <c r="C22" s="87" t="n">
        <v>10047309409</v>
      </c>
      <c r="D22" s="85" t="s">
        <v>312</v>
      </c>
      <c r="E22" s="85" t="s">
        <v>313</v>
      </c>
      <c r="F22" s="85" t="s">
        <v>314</v>
      </c>
      <c r="G22" s="85" t="s">
        <v>41</v>
      </c>
      <c r="H22" s="160"/>
      <c r="I22" s="250" t="n">
        <f aca="false">J22*20+K22</f>
        <v>1</v>
      </c>
      <c r="J22" s="162"/>
      <c r="K22" s="163" t="n">
        <f aca="false">IFERROR(SUM(L22:AJ22),J22)</f>
        <v>1</v>
      </c>
      <c r="L22" s="164" t="n">
        <f aca="false">IFERROR(VLOOKUP($B22,L$2:$AK$5,MAX($L$6:$AJ$6)+2-L$6,0)*L$7,"")</f>
        <v>1</v>
      </c>
      <c r="M22" s="164" t="str">
        <f aca="false">IFERROR(VLOOKUP($B22,M$2:$AK$5,MAX($L$6:$AJ$6)+2-M$6,0)*M$7,"")</f>
        <v/>
      </c>
      <c r="N22" s="164" t="str">
        <f aca="false">IFERROR(VLOOKUP($B22,N$2:$AK$5,MAX($L$6:$AJ$6)+2-N$6,0)*N$7,"")</f>
        <v/>
      </c>
      <c r="O22" s="164" t="str">
        <f aca="false">IFERROR(VLOOKUP($B22,O$2:$AK$5,MAX($L$6:$AJ$6)+2-O$6,0)*O$7,"")</f>
        <v/>
      </c>
      <c r="P22" s="164" t="str">
        <f aca="false">IFERROR(VLOOKUP($B22,P$2:$AK$5,MAX($L$6:$AJ$6)+2-P$6,0)*P$7,"")</f>
        <v/>
      </c>
      <c r="Q22" s="164" t="str">
        <f aca="false">IFERROR(VLOOKUP($B22,Q$2:$AK$5,MAX($L$6:$AJ$6)+2-Q$6,0)*Q$7,"")</f>
        <v/>
      </c>
      <c r="R22" s="164" t="str">
        <f aca="false">IFERROR(VLOOKUP($B22,R$2:$AK$5,MAX($L$6:$AJ$6)+2-R$6,0)*R$7,"")</f>
        <v/>
      </c>
      <c r="S22" s="164" t="str">
        <f aca="false">IFERROR(VLOOKUP($B22,S$2:$AK$5,MAX($L$6:$AJ$6)+2-S$6,0)*S$7,"")</f>
        <v/>
      </c>
      <c r="T22" s="164" t="str">
        <f aca="false">IFERROR(VLOOKUP($B21,T$2:$AK$5,MAX($L$6:$AJ$6)+2-T$6,0)*T$7,"")</f>
        <v/>
      </c>
      <c r="U22" s="164" t="str">
        <f aca="false">IFERROR(VLOOKUP($B21,U$2:$AK$5,MAX($L$6:$AJ$6)+2-U$6,0)*U$7,"")</f>
        <v/>
      </c>
      <c r="V22" s="164" t="str">
        <f aca="false">IFERROR(VLOOKUP($B21,V$2:$AK$5,MAX($L$6:$AJ$6)+2-V$6,0)*V$7,"")</f>
        <v/>
      </c>
      <c r="W22" s="164" t="str">
        <f aca="false">IFERROR(VLOOKUP($B21,W$2:$AK$5,MAX($L$6:$AJ$6)+2-W$6,0)*W$7,"")</f>
        <v/>
      </c>
      <c r="X22" s="164" t="str">
        <f aca="false">IFERROR(VLOOKUP($B21,X$2:$AK$5,MAX($L$6:$AJ$6)+2-X$6,0)*X$7,"")</f>
        <v/>
      </c>
      <c r="Y22" s="164" t="str">
        <f aca="false">IFERROR(VLOOKUP($B21,Y$2:$AK$5,MAX($L$6:$AJ$6)+2-Y$6,0)*Y$7,"")</f>
        <v/>
      </c>
      <c r="Z22" s="164" t="str">
        <f aca="false">IFERROR(VLOOKUP($B21,Z$2:$AK$5,MAX($L$6:$AJ$6)+2-Z$6,0)*Z$7,"")</f>
        <v/>
      </c>
      <c r="AA22" s="164" t="str">
        <f aca="false">IFERROR(VLOOKUP($B21,AA$2:$AK$5,MAX($L$6:$AJ$6)+2-AA$6,0)*AA$7,"")</f>
        <v/>
      </c>
      <c r="AB22" s="164" t="str">
        <f aca="false">IFERROR(VLOOKUP($B21,AB$2:$AK$5,MAX($L$6:$AJ$6)+2-AB$6,0)*AB$7,"")</f>
        <v/>
      </c>
      <c r="AC22" s="164" t="str">
        <f aca="false">IFERROR(VLOOKUP($B21,AC$2:$AK$5,MAX($L$6:$AJ$6)+2-AC$6,0)*AC$7,"")</f>
        <v/>
      </c>
      <c r="AD22" s="164" t="str">
        <f aca="false">IFERROR(VLOOKUP($B21,AD$2:$AK$5,MAX($L$6:$AJ$6)+2-AD$6,0)*AD$7,"")</f>
        <v/>
      </c>
      <c r="AE22" s="164" t="str">
        <f aca="false">IFERROR(VLOOKUP($B21,AE$2:$AK$5,MAX($L$6:$AJ$6)+2-AE$6,0)*AE$7,"")</f>
        <v/>
      </c>
      <c r="AF22" s="164" t="str">
        <f aca="false">IFERROR(VLOOKUP($B21,AF$2:$AK$5,MAX($L$6:$AJ$6)+2-AF$6,0)*AF$7,"")</f>
        <v/>
      </c>
      <c r="AG22" s="164" t="str">
        <f aca="false">IFERROR(VLOOKUP($B21,AG$2:$AK$5,MAX($L$6:$AJ$6)+2-AG$6,0)*AG$7,"")</f>
        <v/>
      </c>
      <c r="AH22" s="164" t="str">
        <f aca="false">IFERROR(VLOOKUP($B21,AH$2:$AK$5,MAX($L$6:$AJ$6)+2-AH$6,0)*AH$7,"")</f>
        <v/>
      </c>
      <c r="AI22" s="164" t="str">
        <f aca="false">IFERROR(VLOOKUP($B21,AI$2:$AK$5,MAX($L$6:$AJ$6)+2-AI$6,0)*AI$7,"")</f>
        <v/>
      </c>
      <c r="AJ22" s="164" t="str">
        <f aca="false">IFERROR(VLOOKUP($B21,AJ$2:$AK$5,MAX($L$6:$AJ$6)+2-AJ$6,0)*AJ$7,"")</f>
        <v/>
      </c>
    </row>
    <row r="23" customFormat="false" ht="16" hidden="false" customHeight="false" outlineLevel="0" collapsed="false">
      <c r="A23" s="159" t="n">
        <v>16</v>
      </c>
      <c r="B23" s="82" t="n">
        <v>13</v>
      </c>
      <c r="C23" s="87" t="n">
        <v>10035022539</v>
      </c>
      <c r="D23" s="95" t="s">
        <v>123</v>
      </c>
      <c r="E23" s="92" t="s">
        <v>124</v>
      </c>
      <c r="F23" s="93" t="s">
        <v>101</v>
      </c>
      <c r="G23" s="85" t="s">
        <v>102</v>
      </c>
      <c r="H23" s="160"/>
      <c r="I23" s="250" t="n">
        <f aca="false">J23*20+K23</f>
        <v>0</v>
      </c>
      <c r="J23" s="162"/>
      <c r="K23" s="163" t="n">
        <f aca="false">IFERROR(SUM(L23:AJ23),J23)</f>
        <v>0</v>
      </c>
      <c r="L23" s="164" t="str">
        <f aca="false">IFERROR(VLOOKUP($B23,L$2:$AK$5,MAX($L$6:$AJ$6)+2-L$6,0)*L$7,"")</f>
        <v/>
      </c>
      <c r="M23" s="164" t="str">
        <f aca="false">IFERROR(VLOOKUP($B23,M$2:$AK$5,MAX($L$6:$AJ$6)+2-M$6,0)*M$7,"")</f>
        <v/>
      </c>
      <c r="N23" s="164" t="str">
        <f aca="false">IFERROR(VLOOKUP($B23,N$2:$AK$5,MAX($L$6:$AJ$6)+2-N$6,0)*N$7,"")</f>
        <v/>
      </c>
      <c r="O23" s="164" t="str">
        <f aca="false">IFERROR(VLOOKUP($B23,O$2:$AK$5,MAX($L$6:$AJ$6)+2-O$6,0)*O$7,"")</f>
        <v/>
      </c>
      <c r="P23" s="164" t="str">
        <f aca="false">IFERROR(VLOOKUP($B23,P$2:$AK$5,MAX($L$6:$AJ$6)+2-P$6,0)*P$7,"")</f>
        <v/>
      </c>
      <c r="Q23" s="164" t="str">
        <f aca="false">IFERROR(VLOOKUP($B23,Q$2:$AK$5,MAX($L$6:$AJ$6)+2-Q$6,0)*Q$7,"")</f>
        <v/>
      </c>
      <c r="R23" s="164" t="str">
        <f aca="false">IFERROR(VLOOKUP($B23,R$2:$AK$5,MAX($L$6:$AJ$6)+2-R$6,0)*R$7,"")</f>
        <v/>
      </c>
      <c r="S23" s="164" t="str">
        <f aca="false">IFERROR(VLOOKUP($B23,S$2:$AK$5,MAX($L$6:$AJ$6)+2-S$6,0)*S$7,"")</f>
        <v/>
      </c>
      <c r="T23" s="164" t="str">
        <f aca="false">IFERROR(VLOOKUP($B22,T$2:$AK$5,MAX($L$6:$AJ$6)+2-T$6,0)*T$7,"")</f>
        <v/>
      </c>
      <c r="U23" s="164" t="str">
        <f aca="false">IFERROR(VLOOKUP($B22,U$2:$AK$5,MAX($L$6:$AJ$6)+2-U$6,0)*U$7,"")</f>
        <v/>
      </c>
      <c r="V23" s="164" t="str">
        <f aca="false">IFERROR(VLOOKUP($B22,V$2:$AK$5,MAX($L$6:$AJ$6)+2-V$6,0)*V$7,"")</f>
        <v/>
      </c>
      <c r="W23" s="164" t="str">
        <f aca="false">IFERROR(VLOOKUP($B22,W$2:$AK$5,MAX($L$6:$AJ$6)+2-W$6,0)*W$7,"")</f>
        <v/>
      </c>
      <c r="X23" s="164" t="str">
        <f aca="false">IFERROR(VLOOKUP($B22,X$2:$AK$5,MAX($L$6:$AJ$6)+2-X$6,0)*X$7,"")</f>
        <v/>
      </c>
      <c r="Y23" s="164" t="str">
        <f aca="false">IFERROR(VLOOKUP($B22,Y$2:$AK$5,MAX($L$6:$AJ$6)+2-Y$6,0)*Y$7,"")</f>
        <v/>
      </c>
      <c r="Z23" s="164" t="str">
        <f aca="false">IFERROR(VLOOKUP($B22,Z$2:$AK$5,MAX($L$6:$AJ$6)+2-Z$6,0)*Z$7,"")</f>
        <v/>
      </c>
      <c r="AA23" s="164" t="str">
        <f aca="false">IFERROR(VLOOKUP($B22,AA$2:$AK$5,MAX($L$6:$AJ$6)+2-AA$6,0)*AA$7,"")</f>
        <v/>
      </c>
      <c r="AB23" s="164" t="str">
        <f aca="false">IFERROR(VLOOKUP($B22,AB$2:$AK$5,MAX($L$6:$AJ$6)+2-AB$6,0)*AB$7,"")</f>
        <v/>
      </c>
      <c r="AC23" s="164" t="str">
        <f aca="false">IFERROR(VLOOKUP($B22,AC$2:$AK$5,MAX($L$6:$AJ$6)+2-AC$6,0)*AC$7,"")</f>
        <v/>
      </c>
      <c r="AD23" s="164" t="str">
        <f aca="false">IFERROR(VLOOKUP($B22,AD$2:$AK$5,MAX($L$6:$AJ$6)+2-AD$6,0)*AD$7,"")</f>
        <v/>
      </c>
      <c r="AE23" s="164" t="str">
        <f aca="false">IFERROR(VLOOKUP($B22,AE$2:$AK$5,MAX($L$6:$AJ$6)+2-AE$6,0)*AE$7,"")</f>
        <v/>
      </c>
      <c r="AF23" s="164" t="str">
        <f aca="false">IFERROR(VLOOKUP($B22,AF$2:$AK$5,MAX($L$6:$AJ$6)+2-AF$6,0)*AF$7,"")</f>
        <v/>
      </c>
      <c r="AG23" s="164" t="str">
        <f aca="false">IFERROR(VLOOKUP($B22,AG$2:$AK$5,MAX($L$6:$AJ$6)+2-AG$6,0)*AG$7,"")</f>
        <v/>
      </c>
      <c r="AH23" s="164" t="str">
        <f aca="false">IFERROR(VLOOKUP($B22,AH$2:$AK$5,MAX($L$6:$AJ$6)+2-AH$6,0)*AH$7,"")</f>
        <v/>
      </c>
      <c r="AI23" s="164" t="str">
        <f aca="false">IFERROR(VLOOKUP($B22,AI$2:$AK$5,MAX($L$6:$AJ$6)+2-AI$6,0)*AI$7,"")</f>
        <v/>
      </c>
      <c r="AJ23" s="164" t="str">
        <f aca="false">IFERROR(VLOOKUP($B22,AJ$2:$AK$5,MAX($L$6:$AJ$6)+2-AJ$6,0)*AJ$7,"")</f>
        <v/>
      </c>
    </row>
    <row r="24" customFormat="false" ht="16" hidden="false" customHeight="false" outlineLevel="0" collapsed="false">
      <c r="A24" s="159" t="n">
        <v>17</v>
      </c>
      <c r="B24" s="82" t="n">
        <v>162</v>
      </c>
      <c r="C24" s="88" t="n">
        <v>10034812270</v>
      </c>
      <c r="D24" s="89" t="s">
        <v>120</v>
      </c>
      <c r="E24" s="89" t="s">
        <v>121</v>
      </c>
      <c r="F24" s="89" t="s">
        <v>122</v>
      </c>
      <c r="G24" s="85" t="s">
        <v>48</v>
      </c>
      <c r="H24" s="160"/>
      <c r="I24" s="250" t="n">
        <f aca="false">J24*20+K24</f>
        <v>0</v>
      </c>
      <c r="J24" s="162"/>
      <c r="K24" s="163" t="n">
        <f aca="false">IFERROR(SUM(L24:AJ24),J24)</f>
        <v>0</v>
      </c>
      <c r="L24" s="164" t="str">
        <f aca="false">IFERROR(VLOOKUP($B24,L$2:$AK$5,MAX($L$6:$AJ$6)+2-L$6,0)*L$7,"")</f>
        <v/>
      </c>
      <c r="M24" s="164" t="str">
        <f aca="false">IFERROR(VLOOKUP($B24,M$2:$AK$5,MAX($L$6:$AJ$6)+2-M$6,0)*M$7,"")</f>
        <v/>
      </c>
      <c r="N24" s="164" t="str">
        <f aca="false">IFERROR(VLOOKUP($B24,N$2:$AK$5,MAX($L$6:$AJ$6)+2-N$6,0)*N$7,"")</f>
        <v/>
      </c>
      <c r="O24" s="164" t="str">
        <f aca="false">IFERROR(VLOOKUP($B24,O$2:$AK$5,MAX($L$6:$AJ$6)+2-O$6,0)*O$7,"")</f>
        <v/>
      </c>
      <c r="P24" s="164" t="str">
        <f aca="false">IFERROR(VLOOKUP($B24,P$2:$AK$5,MAX($L$6:$AJ$6)+2-P$6,0)*P$7,"")</f>
        <v/>
      </c>
      <c r="Q24" s="164" t="str">
        <f aca="false">IFERROR(VLOOKUP($B24,Q$2:$AK$5,MAX($L$6:$AJ$6)+2-Q$6,0)*Q$7,"")</f>
        <v/>
      </c>
      <c r="R24" s="164" t="str">
        <f aca="false">IFERROR(VLOOKUP($B24,R$2:$AK$5,MAX($L$6:$AJ$6)+2-R$6,0)*R$7,"")</f>
        <v/>
      </c>
      <c r="S24" s="164" t="str">
        <f aca="false">IFERROR(VLOOKUP($B24,S$2:$AK$5,MAX($L$6:$AJ$6)+2-S$6,0)*S$7,"")</f>
        <v/>
      </c>
      <c r="T24" s="164" t="str">
        <f aca="false">IFERROR(VLOOKUP(#REF!,T$2:$AK$5,MAX($L$6:$AJ$6)+2-T$6,0)*T$7,"")</f>
        <v/>
      </c>
      <c r="U24" s="164" t="str">
        <f aca="false">IFERROR(VLOOKUP(#REF!,U$2:$AK$5,MAX($L$6:$AJ$6)+2-U$6,0)*U$7,"")</f>
        <v/>
      </c>
      <c r="V24" s="164" t="str">
        <f aca="false">IFERROR(VLOOKUP(#REF!,V$2:$AK$5,MAX($L$6:$AJ$6)+2-V$6,0)*V$7,"")</f>
        <v/>
      </c>
      <c r="W24" s="164" t="str">
        <f aca="false">IFERROR(VLOOKUP(#REF!,W$2:$AK$5,MAX($L$6:$AJ$6)+2-W$6,0)*W$7,"")</f>
        <v/>
      </c>
      <c r="X24" s="164" t="str">
        <f aca="false">IFERROR(VLOOKUP(#REF!,X$2:$AK$5,MAX($L$6:$AJ$6)+2-X$6,0)*X$7,"")</f>
        <v/>
      </c>
      <c r="Y24" s="164" t="str">
        <f aca="false">IFERROR(VLOOKUP(#REF!,Y$2:$AK$5,MAX($L$6:$AJ$6)+2-Y$6,0)*Y$7,"")</f>
        <v/>
      </c>
      <c r="Z24" s="164" t="str">
        <f aca="false">IFERROR(VLOOKUP(#REF!,Z$2:$AK$5,MAX($L$6:$AJ$6)+2-Z$6,0)*Z$7,"")</f>
        <v/>
      </c>
      <c r="AA24" s="164" t="str">
        <f aca="false">IFERROR(VLOOKUP(#REF!,AA$2:$AK$5,MAX($L$6:$AJ$6)+2-AA$6,0)*AA$7,"")</f>
        <v/>
      </c>
      <c r="AB24" s="164" t="str">
        <f aca="false">IFERROR(VLOOKUP(#REF!,AB$2:$AK$5,MAX($L$6:$AJ$6)+2-AB$6,0)*AB$7,"")</f>
        <v/>
      </c>
      <c r="AC24" s="164" t="str">
        <f aca="false">IFERROR(VLOOKUP(#REF!,AC$2:$AK$5,MAX($L$6:$AJ$6)+2-AC$6,0)*AC$7,"")</f>
        <v/>
      </c>
      <c r="AD24" s="164" t="str">
        <f aca="false">IFERROR(VLOOKUP(#REF!,AD$2:$AK$5,MAX($L$6:$AJ$6)+2-AD$6,0)*AD$7,"")</f>
        <v/>
      </c>
      <c r="AE24" s="164" t="str">
        <f aca="false">IFERROR(VLOOKUP(#REF!,AE$2:$AK$5,MAX($L$6:$AJ$6)+2-AE$6,0)*AE$7,"")</f>
        <v/>
      </c>
      <c r="AF24" s="164" t="str">
        <f aca="false">IFERROR(VLOOKUP(#REF!,AF$2:$AK$5,MAX($L$6:$AJ$6)+2-AF$6,0)*AF$7,"")</f>
        <v/>
      </c>
      <c r="AG24" s="164" t="str">
        <f aca="false">IFERROR(VLOOKUP(#REF!,AG$2:$AK$5,MAX($L$6:$AJ$6)+2-AG$6,0)*AG$7,"")</f>
        <v/>
      </c>
      <c r="AH24" s="164" t="str">
        <f aca="false">IFERROR(VLOOKUP(#REF!,AH$2:$AK$5,MAX($L$6:$AJ$6)+2-AH$6,0)*AH$7,"")</f>
        <v/>
      </c>
      <c r="AI24" s="164" t="str">
        <f aca="false">IFERROR(VLOOKUP(#REF!,AI$2:$AK$5,MAX($L$6:$AJ$6)+2-AI$6,0)*AI$7,"")</f>
        <v/>
      </c>
      <c r="AJ24" s="164" t="str">
        <f aca="false">IFERROR(VLOOKUP(#REF!,AJ$2:$AK$5,MAX($L$6:$AJ$6)+2-AJ$6,0)*AJ$7,"")</f>
        <v/>
      </c>
    </row>
  </sheetData>
  <autoFilter ref="A7:S7"/>
  <mergeCells count="3">
    <mergeCell ref="A1:I1"/>
    <mergeCell ref="A3:I3"/>
    <mergeCell ref="A5:F5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K25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D18" activeCellId="0" sqref="D18"/>
    </sheetView>
  </sheetViews>
  <sheetFormatPr defaultRowHeight="16" zeroHeight="false" outlineLevelRow="0" outlineLevelCol="0"/>
  <cols>
    <col collapsed="false" customWidth="true" hidden="false" outlineLevel="0" max="1" min="1" style="0" width="5"/>
    <col collapsed="false" customWidth="true" hidden="false" outlineLevel="0" max="2" min="2" style="0" width="5.16"/>
    <col collapsed="false" customWidth="true" hidden="false" outlineLevel="0" max="3" min="3" style="0" width="9.16"/>
    <col collapsed="false" customWidth="true" hidden="false" outlineLevel="0" max="4" min="4" style="0" width="15.33"/>
    <col collapsed="false" customWidth="true" hidden="false" outlineLevel="0" max="5" min="5" style="0" width="9.33"/>
    <col collapsed="false" customWidth="true" hidden="false" outlineLevel="0" max="6" min="6" style="0" width="24.51"/>
    <col collapsed="false" customWidth="true" hidden="false" outlineLevel="0" max="7" min="7" style="0" width="6"/>
    <col collapsed="false" customWidth="true" hidden="true" outlineLevel="0" max="8" min="8" style="0" width="10.5"/>
    <col collapsed="false" customWidth="true" hidden="false" outlineLevel="0" max="9" min="9" style="0" width="7.33"/>
    <col collapsed="false" customWidth="true" hidden="true" outlineLevel="0" max="11" min="10" style="0" width="10.83"/>
    <col collapsed="false" customWidth="true" hidden="true" outlineLevel="0" max="37" min="12" style="0" width="5.51"/>
    <col collapsed="false" customWidth="true" hidden="true" outlineLevel="0" max="40" min="38" style="0" width="10.5"/>
    <col collapsed="false" customWidth="true" hidden="false" outlineLevel="0" max="1025" min="41" style="0" width="10.61"/>
  </cols>
  <sheetData>
    <row r="1" customFormat="false" ht="31" hidden="false" customHeight="false" outlineLevel="0" collapsed="false">
      <c r="A1" s="2" t="s">
        <v>1</v>
      </c>
      <c r="B1" s="2"/>
      <c r="C1" s="2"/>
      <c r="D1" s="2"/>
      <c r="E1" s="2"/>
      <c r="F1" s="2"/>
      <c r="G1" s="2"/>
      <c r="H1" s="2"/>
      <c r="I1" s="2"/>
      <c r="K1" s="9"/>
      <c r="L1" s="22" t="s">
        <v>249</v>
      </c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8"/>
    </row>
    <row r="2" customFormat="false" ht="16" hidden="false" customHeight="false" outlineLevel="0" collapsed="false">
      <c r="A2" s="9"/>
      <c r="I2" s="149"/>
      <c r="K2" s="9"/>
      <c r="L2" s="150" t="n">
        <v>136</v>
      </c>
      <c r="M2" s="150" t="n">
        <v>145</v>
      </c>
      <c r="N2" s="150" t="n">
        <v>164</v>
      </c>
      <c r="O2" s="150" t="n">
        <v>156</v>
      </c>
      <c r="P2" s="150" t="n">
        <v>151</v>
      </c>
      <c r="Q2" s="150" t="n">
        <v>22</v>
      </c>
      <c r="R2" s="150" t="n">
        <v>154</v>
      </c>
      <c r="S2" s="150" t="n">
        <v>154</v>
      </c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0" t="n">
        <v>5</v>
      </c>
    </row>
    <row r="3" customFormat="false" ht="26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K3" s="9"/>
      <c r="L3" s="150" t="n">
        <v>145</v>
      </c>
      <c r="M3" s="150" t="n">
        <v>152</v>
      </c>
      <c r="N3" s="150" t="n">
        <v>151</v>
      </c>
      <c r="O3" s="150" t="n">
        <v>138</v>
      </c>
      <c r="P3" s="150" t="n">
        <v>138</v>
      </c>
      <c r="Q3" s="150" t="n">
        <v>141</v>
      </c>
      <c r="R3" s="150" t="n">
        <v>136</v>
      </c>
      <c r="S3" s="150" t="n">
        <v>136</v>
      </c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0" t="n">
        <v>3</v>
      </c>
    </row>
    <row r="4" customFormat="false" ht="16" hidden="false" customHeight="false" outlineLevel="0" collapsed="false">
      <c r="A4" s="109"/>
      <c r="B4" s="9"/>
      <c r="G4" s="110" t="s">
        <v>368</v>
      </c>
      <c r="I4" s="323"/>
      <c r="K4" s="9"/>
      <c r="L4" s="150" t="n">
        <v>152</v>
      </c>
      <c r="M4" s="150" t="n">
        <v>133</v>
      </c>
      <c r="N4" s="150" t="n">
        <v>133</v>
      </c>
      <c r="O4" s="150" t="n">
        <v>133</v>
      </c>
      <c r="P4" s="150" t="n">
        <v>156</v>
      </c>
      <c r="Q4" s="150" t="n">
        <v>150</v>
      </c>
      <c r="R4" s="150" t="n">
        <v>145</v>
      </c>
      <c r="S4" s="150" t="n">
        <v>145</v>
      </c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0" t="n">
        <v>2</v>
      </c>
    </row>
    <row r="5" customFormat="false" ht="16" hidden="false" customHeight="false" outlineLevel="0" collapsed="false">
      <c r="A5" s="151" t="s">
        <v>369</v>
      </c>
      <c r="B5" s="151"/>
      <c r="C5" s="151"/>
      <c r="D5" s="151"/>
      <c r="E5" s="151"/>
      <c r="F5" s="151"/>
      <c r="G5" s="113" t="s">
        <v>6</v>
      </c>
      <c r="I5" s="324" t="n">
        <v>0.901388888888889</v>
      </c>
      <c r="K5" s="9"/>
      <c r="L5" s="150" t="n">
        <v>92</v>
      </c>
      <c r="M5" s="150" t="n">
        <v>70</v>
      </c>
      <c r="N5" s="150" t="n">
        <v>145</v>
      </c>
      <c r="O5" s="150" t="n">
        <v>145</v>
      </c>
      <c r="P5" s="150" t="n">
        <v>145</v>
      </c>
      <c r="Q5" s="150" t="n">
        <v>143</v>
      </c>
      <c r="R5" s="150" t="n">
        <v>141</v>
      </c>
      <c r="S5" s="150" t="n">
        <v>150</v>
      </c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0" t="n">
        <v>1</v>
      </c>
    </row>
    <row r="6" customFormat="false" ht="16" hidden="false" customHeight="false" outlineLevel="0" collapsed="false">
      <c r="A6" s="240" t="s">
        <v>364</v>
      </c>
      <c r="B6" s="9"/>
      <c r="C6" s="116"/>
      <c r="D6" s="116"/>
      <c r="E6" s="117"/>
      <c r="F6" s="117"/>
      <c r="G6" s="118" t="s">
        <v>175</v>
      </c>
      <c r="I6" s="149" t="n">
        <v>46.59</v>
      </c>
      <c r="K6" s="25"/>
      <c r="L6" s="153" t="n">
        <v>1</v>
      </c>
      <c r="M6" s="153" t="n">
        <v>2</v>
      </c>
      <c r="N6" s="153" t="n">
        <v>3</v>
      </c>
      <c r="O6" s="153" t="n">
        <v>4</v>
      </c>
      <c r="P6" s="153" t="n">
        <v>5</v>
      </c>
      <c r="Q6" s="153" t="n">
        <v>6</v>
      </c>
      <c r="R6" s="153" t="n">
        <v>7</v>
      </c>
      <c r="S6" s="153" t="n">
        <v>8</v>
      </c>
      <c r="T6" s="153" t="n">
        <v>9</v>
      </c>
      <c r="U6" s="153" t="n">
        <v>10</v>
      </c>
      <c r="V6" s="153" t="n">
        <v>11</v>
      </c>
      <c r="W6" s="153" t="n">
        <v>12</v>
      </c>
      <c r="X6" s="153" t="n">
        <v>13</v>
      </c>
      <c r="Y6" s="153" t="n">
        <v>14</v>
      </c>
      <c r="Z6" s="153" t="n">
        <v>15</v>
      </c>
      <c r="AA6" s="153" t="n">
        <v>16</v>
      </c>
      <c r="AB6" s="153" t="n">
        <v>17</v>
      </c>
      <c r="AC6" s="153" t="n">
        <v>18</v>
      </c>
      <c r="AD6" s="153" t="n">
        <v>19</v>
      </c>
      <c r="AE6" s="153" t="n">
        <v>20</v>
      </c>
      <c r="AF6" s="153" t="n">
        <v>21</v>
      </c>
      <c r="AG6" s="153" t="n">
        <v>22</v>
      </c>
      <c r="AH6" s="153" t="n">
        <v>23</v>
      </c>
      <c r="AI6" s="153" t="n">
        <v>24</v>
      </c>
      <c r="AJ6" s="153" t="n">
        <v>25</v>
      </c>
    </row>
    <row r="7" customFormat="false" ht="28" hidden="false" customHeight="false" outlineLevel="0" collapsed="false">
      <c r="A7" s="154" t="s">
        <v>17</v>
      </c>
      <c r="B7" s="155" t="s">
        <v>18</v>
      </c>
      <c r="C7" s="156" t="s">
        <v>19</v>
      </c>
      <c r="D7" s="156" t="s">
        <v>20</v>
      </c>
      <c r="E7" s="156" t="s">
        <v>21</v>
      </c>
      <c r="F7" s="155" t="s">
        <v>22</v>
      </c>
      <c r="G7" s="155" t="s">
        <v>23</v>
      </c>
      <c r="H7" s="155" t="s">
        <v>24</v>
      </c>
      <c r="I7" s="157" t="s">
        <v>10</v>
      </c>
      <c r="J7" s="155" t="s">
        <v>253</v>
      </c>
      <c r="K7" s="155" t="s">
        <v>254</v>
      </c>
      <c r="L7" s="158" t="n">
        <v>1</v>
      </c>
      <c r="M7" s="158" t="n">
        <v>1</v>
      </c>
      <c r="N7" s="158" t="n">
        <v>1</v>
      </c>
      <c r="O7" s="158" t="n">
        <v>1</v>
      </c>
      <c r="P7" s="158" t="n">
        <v>1</v>
      </c>
      <c r="Q7" s="158" t="n">
        <v>1</v>
      </c>
      <c r="R7" s="158" t="n">
        <v>1</v>
      </c>
      <c r="S7" s="158" t="n">
        <v>2</v>
      </c>
      <c r="T7" s="158" t="n">
        <v>1</v>
      </c>
      <c r="U7" s="158" t="n">
        <v>1</v>
      </c>
      <c r="V7" s="158" t="n">
        <v>1</v>
      </c>
      <c r="W7" s="158" t="n">
        <v>1</v>
      </c>
      <c r="X7" s="158" t="n">
        <v>1</v>
      </c>
      <c r="Y7" s="158" t="n">
        <v>1</v>
      </c>
      <c r="Z7" s="158" t="n">
        <v>1</v>
      </c>
      <c r="AA7" s="158" t="n">
        <v>1</v>
      </c>
      <c r="AB7" s="158" t="n">
        <v>1</v>
      </c>
      <c r="AC7" s="158" t="n">
        <v>1</v>
      </c>
      <c r="AD7" s="158" t="n">
        <v>1</v>
      </c>
      <c r="AE7" s="158" t="n">
        <v>1</v>
      </c>
      <c r="AF7" s="158" t="n">
        <v>1</v>
      </c>
      <c r="AG7" s="158" t="n">
        <v>1</v>
      </c>
      <c r="AH7" s="158" t="n">
        <v>1</v>
      </c>
      <c r="AI7" s="158" t="n">
        <v>1</v>
      </c>
      <c r="AJ7" s="158" t="n">
        <v>2</v>
      </c>
      <c r="AK7" s="40"/>
    </row>
    <row r="8" customFormat="false" ht="16" hidden="false" customHeight="false" outlineLevel="0" collapsed="false">
      <c r="A8" s="159" t="s">
        <v>349</v>
      </c>
      <c r="B8" s="82" t="n">
        <v>145</v>
      </c>
      <c r="C8" s="87" t="n">
        <v>10009769803</v>
      </c>
      <c r="D8" s="93" t="s">
        <v>301</v>
      </c>
      <c r="E8" s="93" t="s">
        <v>302</v>
      </c>
      <c r="F8" s="93" t="s">
        <v>303</v>
      </c>
      <c r="G8" s="85" t="s">
        <v>112</v>
      </c>
      <c r="H8" s="328"/>
      <c r="I8" s="250" t="n">
        <f aca="false">J8*20+K8</f>
        <v>37</v>
      </c>
      <c r="J8" s="162" t="n">
        <v>1</v>
      </c>
      <c r="K8" s="163" t="n">
        <f aca="false">IFERROR(SUM(L8:AJ8),J8)</f>
        <v>17</v>
      </c>
      <c r="L8" s="164" t="n">
        <f aca="false">IFERROR(VLOOKUP($B8,L$2:$AK$5,MAX($L$6:$AJ$6)+2-L$6,0)*L$7,"")</f>
        <v>3</v>
      </c>
      <c r="M8" s="164" t="n">
        <f aca="false">IFERROR(VLOOKUP($B8,M$2:$AK$5,MAX($L$6:$AJ$6)+2-M$6,0)*M$7,"")</f>
        <v>5</v>
      </c>
      <c r="N8" s="164" t="n">
        <f aca="false">IFERROR(VLOOKUP($B8,N$2:$AK$5,MAX($L$6:$AJ$6)+2-N$6,0)*N$7,"")</f>
        <v>1</v>
      </c>
      <c r="O8" s="164" t="n">
        <f aca="false">IFERROR(VLOOKUP($B8,O$2:$AK$5,MAX($L$6:$AJ$6)+2-O$6,0)*O$7,"")</f>
        <v>1</v>
      </c>
      <c r="P8" s="164" t="n">
        <f aca="false">IFERROR(VLOOKUP($B8,P$2:$AK$5,MAX($L$6:$AJ$6)+2-P$6,0)*P$7,"")</f>
        <v>1</v>
      </c>
      <c r="Q8" s="164" t="str">
        <f aca="false">IFERROR(VLOOKUP($B8,Q$2:$AK$5,MAX($L$6:$AJ$6)+2-Q$6,0)*Q$7,"")</f>
        <v/>
      </c>
      <c r="R8" s="164" t="n">
        <f aca="false">IFERROR(VLOOKUP($B8,R$2:$AK$5,MAX($L$6:$AJ$6)+2-R$6,0)*R$7,"")</f>
        <v>2</v>
      </c>
      <c r="S8" s="164" t="n">
        <f aca="false">IFERROR(VLOOKUP($B8,S$2:$AK$5,MAX($L$6:$AJ$6)+2-S$6,0)*S$7,"")</f>
        <v>4</v>
      </c>
      <c r="T8" s="164" t="str">
        <f aca="false">IFERROR(VLOOKUP($B8,T$2:$AK$5,MAX($L$6:$AJ$6)+2-T$6,0)*T$7,"")</f>
        <v/>
      </c>
      <c r="U8" s="164" t="str">
        <f aca="false">IFERROR(VLOOKUP($B8,U$2:$AK$5,MAX($L$6:$AJ$6)+2-U$6,0)*U$7,"")</f>
        <v/>
      </c>
      <c r="V8" s="164" t="str">
        <f aca="false">IFERROR(VLOOKUP($B8,V$2:$AK$5,MAX($L$6:$AJ$6)+2-V$6,0)*V$7,"")</f>
        <v/>
      </c>
      <c r="W8" s="164" t="str">
        <f aca="false">IFERROR(VLOOKUP($B8,W$2:$AK$5,MAX($L$6:$AJ$6)+2-W$6,0)*W$7,"")</f>
        <v/>
      </c>
      <c r="X8" s="164" t="str">
        <f aca="false">IFERROR(VLOOKUP($B8,X$2:$AK$5,MAX($L$6:$AJ$6)+2-X$6,0)*X$7,"")</f>
        <v/>
      </c>
      <c r="Y8" s="164" t="str">
        <f aca="false">IFERROR(VLOOKUP($B8,Y$2:$AK$5,MAX($L$6:$AJ$6)+2-Y$6,0)*Y$7,"")</f>
        <v/>
      </c>
      <c r="Z8" s="164" t="str">
        <f aca="false">IFERROR(VLOOKUP($B8,Z$2:$AK$5,MAX($L$6:$AJ$6)+2-Z$6,0)*Z$7,"")</f>
        <v/>
      </c>
      <c r="AA8" s="164" t="str">
        <f aca="false">IFERROR(VLOOKUP($B8,AA$2:$AK$5,MAX($L$6:$AJ$6)+2-AA$6,0)*AA$7,"")</f>
        <v/>
      </c>
      <c r="AB8" s="164" t="str">
        <f aca="false">IFERROR(VLOOKUP($B8,AB$2:$AK$5,MAX($L$6:$AJ$6)+2-AB$6,0)*AB$7,"")</f>
        <v/>
      </c>
      <c r="AC8" s="164" t="str">
        <f aca="false">IFERROR(VLOOKUP($B8,AC$2:$AK$5,MAX($L$6:$AJ$6)+2-AC$6,0)*AC$7,"")</f>
        <v/>
      </c>
      <c r="AD8" s="164" t="str">
        <f aca="false">IFERROR(VLOOKUP($B8,AD$2:$AK$5,MAX($L$6:$AJ$6)+2-AD$6,0)*AD$7,"")</f>
        <v/>
      </c>
      <c r="AE8" s="164" t="str">
        <f aca="false">IFERROR(VLOOKUP($B8,AE$2:$AK$5,MAX($L$6:$AJ$6)+2-AE$6,0)*AE$7,"")</f>
        <v/>
      </c>
      <c r="AF8" s="164" t="str">
        <f aca="false">IFERROR(VLOOKUP($B8,AF$2:$AK$5,MAX($L$6:$AJ$6)+2-AF$6,0)*AF$7,"")</f>
        <v/>
      </c>
      <c r="AG8" s="164" t="str">
        <f aca="false">IFERROR(VLOOKUP($B8,AG$2:$AK$5,MAX($L$6:$AJ$6)+2-AG$6,0)*AG$7,"")</f>
        <v/>
      </c>
      <c r="AH8" s="164" t="str">
        <f aca="false">IFERROR(VLOOKUP($B8,AH$2:$AK$5,MAX($L$6:$AJ$6)+2-AH$6,0)*AH$7,"")</f>
        <v/>
      </c>
      <c r="AI8" s="164" t="str">
        <f aca="false">IFERROR(VLOOKUP($B8,AI$2:$AK$5,MAX($L$6:$AJ$6)+2-AI$6,0)*AI$7,"")</f>
        <v/>
      </c>
      <c r="AJ8" s="164" t="str">
        <f aca="false">IFERROR(VLOOKUP($B8,AJ$2:$AK$5,MAX($L$6:$AJ$6)+2-AJ$6,0)*AJ$7,"")</f>
        <v/>
      </c>
    </row>
    <row r="9" customFormat="false" ht="16" hidden="false" customHeight="false" outlineLevel="0" collapsed="false">
      <c r="A9" s="159" t="s">
        <v>349</v>
      </c>
      <c r="B9" s="82" t="n">
        <v>151</v>
      </c>
      <c r="C9" s="87" t="n">
        <v>10007294481</v>
      </c>
      <c r="D9" s="85" t="s">
        <v>311</v>
      </c>
      <c r="E9" s="92" t="s">
        <v>305</v>
      </c>
      <c r="F9" s="93" t="s">
        <v>101</v>
      </c>
      <c r="G9" s="85" t="s">
        <v>102</v>
      </c>
      <c r="H9" s="160"/>
      <c r="I9" s="250" t="n">
        <f aca="false">J9*20+K9</f>
        <v>28</v>
      </c>
      <c r="J9" s="162" t="n">
        <v>1</v>
      </c>
      <c r="K9" s="163" t="n">
        <f aca="false">IFERROR(SUM(L9:AJ9),J9)</f>
        <v>8</v>
      </c>
      <c r="L9" s="164" t="str">
        <f aca="false">IFERROR(VLOOKUP($B9,L$2:$AK$5,MAX($L$6:$AJ$6)+2-L$6,0)*L$7,"")</f>
        <v/>
      </c>
      <c r="M9" s="164" t="str">
        <f aca="false">IFERROR(VLOOKUP($B9,M$2:$AK$5,MAX($L$6:$AJ$6)+2-M$6,0)*M$7,"")</f>
        <v/>
      </c>
      <c r="N9" s="164" t="n">
        <f aca="false">IFERROR(VLOOKUP($B9,N$2:$AK$5,MAX($L$6:$AJ$6)+2-N$6,0)*N$7,"")</f>
        <v>3</v>
      </c>
      <c r="O9" s="164" t="str">
        <f aca="false">IFERROR(VLOOKUP($B9,O$2:$AK$5,MAX($L$6:$AJ$6)+2-O$6,0)*O$7,"")</f>
        <v/>
      </c>
      <c r="P9" s="164" t="n">
        <f aca="false">IFERROR(VLOOKUP($B9,P$2:$AK$5,MAX($L$6:$AJ$6)+2-P$6,0)*P$7,"")</f>
        <v>5</v>
      </c>
      <c r="Q9" s="164" t="str">
        <f aca="false">IFERROR(VLOOKUP($B9,Q$2:$AK$5,MAX($L$6:$AJ$6)+2-Q$6,0)*Q$7,"")</f>
        <v/>
      </c>
      <c r="R9" s="164" t="str">
        <f aca="false">IFERROR(VLOOKUP($B9,R$2:$AK$5,MAX($L$6:$AJ$6)+2-R$6,0)*R$7,"")</f>
        <v/>
      </c>
      <c r="S9" s="164" t="str">
        <f aca="false">IFERROR(VLOOKUP($B9,S$2:$AK$5,MAX($L$6:$AJ$6)+2-S$6,0)*S$7,"")</f>
        <v/>
      </c>
      <c r="T9" s="164" t="str">
        <f aca="false">IFERROR(VLOOKUP($B9,T$2:$AK$5,MAX($L$6:$AJ$6)+2-T$6,0)*T$7,"")</f>
        <v/>
      </c>
      <c r="U9" s="164" t="str">
        <f aca="false">IFERROR(VLOOKUP($B9,U$2:$AK$5,MAX($L$6:$AJ$6)+2-U$6,0)*U$7,"")</f>
        <v/>
      </c>
      <c r="V9" s="164" t="str">
        <f aca="false">IFERROR(VLOOKUP($B9,V$2:$AK$5,MAX($L$6:$AJ$6)+2-V$6,0)*V$7,"")</f>
        <v/>
      </c>
      <c r="W9" s="164" t="str">
        <f aca="false">IFERROR(VLOOKUP($B9,W$2:$AK$5,MAX($L$6:$AJ$6)+2-W$6,0)*W$7,"")</f>
        <v/>
      </c>
      <c r="X9" s="164" t="str">
        <f aca="false">IFERROR(VLOOKUP($B9,X$2:$AK$5,MAX($L$6:$AJ$6)+2-X$6,0)*X$7,"")</f>
        <v/>
      </c>
      <c r="Y9" s="164" t="str">
        <f aca="false">IFERROR(VLOOKUP($B9,Y$2:$AK$5,MAX($L$6:$AJ$6)+2-Y$6,0)*Y$7,"")</f>
        <v/>
      </c>
      <c r="Z9" s="164" t="str">
        <f aca="false">IFERROR(VLOOKUP($B9,Z$2:$AK$5,MAX($L$6:$AJ$6)+2-Z$6,0)*Z$7,"")</f>
        <v/>
      </c>
      <c r="AA9" s="164" t="str">
        <f aca="false">IFERROR(VLOOKUP($B9,AA$2:$AK$5,MAX($L$6:$AJ$6)+2-AA$6,0)*AA$7,"")</f>
        <v/>
      </c>
      <c r="AB9" s="164" t="str">
        <f aca="false">IFERROR(VLOOKUP($B9,AB$2:$AK$5,MAX($L$6:$AJ$6)+2-AB$6,0)*AB$7,"")</f>
        <v/>
      </c>
      <c r="AC9" s="164" t="str">
        <f aca="false">IFERROR(VLOOKUP($B9,AC$2:$AK$5,MAX($L$6:$AJ$6)+2-AC$6,0)*AC$7,"")</f>
        <v/>
      </c>
      <c r="AD9" s="164" t="str">
        <f aca="false">IFERROR(VLOOKUP($B9,AD$2:$AK$5,MAX($L$6:$AJ$6)+2-AD$6,0)*AD$7,"")</f>
        <v/>
      </c>
      <c r="AE9" s="164" t="str">
        <f aca="false">IFERROR(VLOOKUP($B9,AE$2:$AK$5,MAX($L$6:$AJ$6)+2-AE$6,0)*AE$7,"")</f>
        <v/>
      </c>
      <c r="AF9" s="164" t="str">
        <f aca="false">IFERROR(VLOOKUP($B9,AF$2:$AK$5,MAX($L$6:$AJ$6)+2-AF$6,0)*AF$7,"")</f>
        <v/>
      </c>
      <c r="AG9" s="164" t="str">
        <f aca="false">IFERROR(VLOOKUP($B9,AG$2:$AK$5,MAX($L$6:$AJ$6)+2-AG$6,0)*AG$7,"")</f>
        <v/>
      </c>
      <c r="AH9" s="164" t="str">
        <f aca="false">IFERROR(VLOOKUP($B9,AH$2:$AK$5,MAX($L$6:$AJ$6)+2-AH$6,0)*AH$7,"")</f>
        <v/>
      </c>
      <c r="AI9" s="164" t="str">
        <f aca="false">IFERROR(VLOOKUP($B9,AI$2:$AK$5,MAX($L$6:$AJ$6)+2-AI$6,0)*AI$7,"")</f>
        <v/>
      </c>
      <c r="AJ9" s="164" t="str">
        <f aca="false">IFERROR(VLOOKUP($B9,AJ$2:$AK$5,MAX($L$6:$AJ$6)+2-AJ$6,0)*AJ$7,"")</f>
        <v/>
      </c>
    </row>
    <row r="10" customFormat="false" ht="16" hidden="false" customHeight="false" outlineLevel="0" collapsed="false">
      <c r="A10" s="159" t="s">
        <v>349</v>
      </c>
      <c r="B10" s="86" t="n">
        <v>156</v>
      </c>
      <c r="C10" s="87" t="n">
        <v>10010185889</v>
      </c>
      <c r="D10" s="85" t="s">
        <v>75</v>
      </c>
      <c r="E10" s="85" t="s">
        <v>76</v>
      </c>
      <c r="F10" s="85" t="s">
        <v>77</v>
      </c>
      <c r="G10" s="85" t="s">
        <v>78</v>
      </c>
      <c r="H10" s="160"/>
      <c r="I10" s="250" t="n">
        <f aca="false">J10*20+K10</f>
        <v>27</v>
      </c>
      <c r="J10" s="162" t="n">
        <v>1</v>
      </c>
      <c r="K10" s="163" t="n">
        <f aca="false">IFERROR(SUM(L10:AJ10),J10)</f>
        <v>7</v>
      </c>
      <c r="L10" s="164" t="str">
        <f aca="false">IFERROR(VLOOKUP($B10,L$2:$AK$5,MAX($L$6:$AJ$6)+2-L$6,0)*L$7,"")</f>
        <v/>
      </c>
      <c r="M10" s="164" t="str">
        <f aca="false">IFERROR(VLOOKUP($B10,M$2:$AK$5,MAX($L$6:$AJ$6)+2-M$6,0)*M$7,"")</f>
        <v/>
      </c>
      <c r="N10" s="164" t="str">
        <f aca="false">IFERROR(VLOOKUP($B10,N$2:$AK$5,MAX($L$6:$AJ$6)+2-N$6,0)*N$7,"")</f>
        <v/>
      </c>
      <c r="O10" s="164" t="n">
        <f aca="false">IFERROR(VLOOKUP($B10,O$2:$AK$5,MAX($L$6:$AJ$6)+2-O$6,0)*O$7,"")</f>
        <v>5</v>
      </c>
      <c r="P10" s="164" t="n">
        <f aca="false">IFERROR(VLOOKUP($B10,P$2:$AK$5,MAX($L$6:$AJ$6)+2-P$6,0)*P$7,"")</f>
        <v>2</v>
      </c>
      <c r="Q10" s="164" t="str">
        <f aca="false">IFERROR(VLOOKUP($B10,Q$2:$AK$5,MAX($L$6:$AJ$6)+2-Q$6,0)*Q$7,"")</f>
        <v/>
      </c>
      <c r="R10" s="164" t="str">
        <f aca="false">IFERROR(VLOOKUP($B10,R$2:$AK$5,MAX($L$6:$AJ$6)+2-R$6,0)*R$7,"")</f>
        <v/>
      </c>
      <c r="S10" s="164" t="str">
        <f aca="false">IFERROR(VLOOKUP($B10,S$2:$AK$5,MAX($L$6:$AJ$6)+2-S$6,0)*S$7,"")</f>
        <v/>
      </c>
      <c r="T10" s="164" t="str">
        <f aca="false">IFERROR(VLOOKUP($B10,T$2:$AK$5,MAX($L$6:$AJ$6)+2-T$6,0)*T$7,"")</f>
        <v/>
      </c>
      <c r="U10" s="164" t="str">
        <f aca="false">IFERROR(VLOOKUP($B10,U$2:$AK$5,MAX($L$6:$AJ$6)+2-U$6,0)*U$7,"")</f>
        <v/>
      </c>
      <c r="V10" s="164" t="str">
        <f aca="false">IFERROR(VLOOKUP($B10,V$2:$AK$5,MAX($L$6:$AJ$6)+2-V$6,0)*V$7,"")</f>
        <v/>
      </c>
      <c r="W10" s="164" t="str">
        <f aca="false">IFERROR(VLOOKUP($B10,W$2:$AK$5,MAX($L$6:$AJ$6)+2-W$6,0)*W$7,"")</f>
        <v/>
      </c>
      <c r="X10" s="164" t="str">
        <f aca="false">IFERROR(VLOOKUP($B10,X$2:$AK$5,MAX($L$6:$AJ$6)+2-X$6,0)*X$7,"")</f>
        <v/>
      </c>
      <c r="Y10" s="164" t="str">
        <f aca="false">IFERROR(VLOOKUP($B10,Y$2:$AK$5,MAX($L$6:$AJ$6)+2-Y$6,0)*Y$7,"")</f>
        <v/>
      </c>
      <c r="Z10" s="164" t="str">
        <f aca="false">IFERROR(VLOOKUP($B10,Z$2:$AK$5,MAX($L$6:$AJ$6)+2-Z$6,0)*Z$7,"")</f>
        <v/>
      </c>
      <c r="AA10" s="164" t="str">
        <f aca="false">IFERROR(VLOOKUP($B10,AA$2:$AK$5,MAX($L$6:$AJ$6)+2-AA$6,0)*AA$7,"")</f>
        <v/>
      </c>
      <c r="AB10" s="164" t="str">
        <f aca="false">IFERROR(VLOOKUP($B10,AB$2:$AK$5,MAX($L$6:$AJ$6)+2-AB$6,0)*AB$7,"")</f>
        <v/>
      </c>
      <c r="AC10" s="164" t="str">
        <f aca="false">IFERROR(VLOOKUP($B10,AC$2:$AK$5,MAX($L$6:$AJ$6)+2-AC$6,0)*AC$7,"")</f>
        <v/>
      </c>
      <c r="AD10" s="164" t="str">
        <f aca="false">IFERROR(VLOOKUP($B10,AD$2:$AK$5,MAX($L$6:$AJ$6)+2-AD$6,0)*AD$7,"")</f>
        <v/>
      </c>
      <c r="AE10" s="164" t="str">
        <f aca="false">IFERROR(VLOOKUP($B10,AE$2:$AK$5,MAX($L$6:$AJ$6)+2-AE$6,0)*AE$7,"")</f>
        <v/>
      </c>
      <c r="AF10" s="164" t="str">
        <f aca="false">IFERROR(VLOOKUP($B10,AF$2:$AK$5,MAX($L$6:$AJ$6)+2-AF$6,0)*AF$7,"")</f>
        <v/>
      </c>
      <c r="AG10" s="164" t="str">
        <f aca="false">IFERROR(VLOOKUP($B10,AG$2:$AK$5,MAX($L$6:$AJ$6)+2-AG$6,0)*AG$7,"")</f>
        <v/>
      </c>
      <c r="AH10" s="164" t="str">
        <f aca="false">IFERROR(VLOOKUP($B10,AH$2:$AK$5,MAX($L$6:$AJ$6)+2-AH$6,0)*AH$7,"")</f>
        <v/>
      </c>
      <c r="AI10" s="164" t="str">
        <f aca="false">IFERROR(VLOOKUP($B10,AI$2:$AK$5,MAX($L$6:$AJ$6)+2-AI$6,0)*AI$7,"")</f>
        <v/>
      </c>
      <c r="AJ10" s="164" t="str">
        <f aca="false">IFERROR(VLOOKUP($B10,AJ$2:$AK$5,MAX($L$6:$AJ$6)+2-AJ$6,0)*AJ$7,"")</f>
        <v/>
      </c>
    </row>
    <row r="11" customFormat="false" ht="16" hidden="false" customHeight="false" outlineLevel="0" collapsed="false">
      <c r="A11" s="159" t="s">
        <v>349</v>
      </c>
      <c r="B11" s="82" t="n">
        <v>133</v>
      </c>
      <c r="C11" s="83" t="n">
        <v>10025264440</v>
      </c>
      <c r="D11" s="91" t="s">
        <v>95</v>
      </c>
      <c r="E11" s="91" t="s">
        <v>96</v>
      </c>
      <c r="F11" s="91" t="s">
        <v>97</v>
      </c>
      <c r="G11" s="85" t="s">
        <v>98</v>
      </c>
      <c r="H11" s="160"/>
      <c r="I11" s="250" t="n">
        <f aca="false">J11*20+K11</f>
        <v>26</v>
      </c>
      <c r="J11" s="162" t="n">
        <v>1</v>
      </c>
      <c r="K11" s="163" t="n">
        <f aca="false">IFERROR(SUM(L11:AJ11),J11)</f>
        <v>6</v>
      </c>
      <c r="L11" s="164" t="str">
        <f aca="false">IFERROR(VLOOKUP($B11,L$2:$AK$5,MAX($L$6:$AJ$6)+2-L$6,0)*L$7,"")</f>
        <v/>
      </c>
      <c r="M11" s="164" t="n">
        <f aca="false">IFERROR(VLOOKUP($B11,M$2:$AK$5,MAX($L$6:$AJ$6)+2-M$6,0)*M$7,"")</f>
        <v>2</v>
      </c>
      <c r="N11" s="164" t="n">
        <f aca="false">IFERROR(VLOOKUP($B11,N$2:$AK$5,MAX($L$6:$AJ$6)+2-N$6,0)*N$7,"")</f>
        <v>2</v>
      </c>
      <c r="O11" s="164" t="n">
        <f aca="false">IFERROR(VLOOKUP($B11,O$2:$AK$5,MAX($L$6:$AJ$6)+2-O$6,0)*O$7,"")</f>
        <v>2</v>
      </c>
      <c r="P11" s="164" t="str">
        <f aca="false">IFERROR(VLOOKUP($B11,P$2:$AK$5,MAX($L$6:$AJ$6)+2-P$6,0)*P$7,"")</f>
        <v/>
      </c>
      <c r="Q11" s="164" t="str">
        <f aca="false">IFERROR(VLOOKUP($B11,Q$2:$AK$5,MAX($L$6:$AJ$6)+2-Q$6,0)*Q$7,"")</f>
        <v/>
      </c>
      <c r="R11" s="164" t="str">
        <f aca="false">IFERROR(VLOOKUP($B11,R$2:$AK$5,MAX($L$6:$AJ$6)+2-R$6,0)*R$7,"")</f>
        <v/>
      </c>
      <c r="S11" s="164" t="str">
        <f aca="false">IFERROR(VLOOKUP($B11,S$2:$AK$5,MAX($L$6:$AJ$6)+2-S$6,0)*S$7,"")</f>
        <v/>
      </c>
      <c r="T11" s="164" t="str">
        <f aca="false">IFERROR(VLOOKUP($B11,T$2:$AK$5,MAX($L$6:$AJ$6)+2-T$6,0)*T$7,"")</f>
        <v/>
      </c>
      <c r="U11" s="164" t="str">
        <f aca="false">IFERROR(VLOOKUP($B11,U$2:$AK$5,MAX($L$6:$AJ$6)+2-U$6,0)*U$7,"")</f>
        <v/>
      </c>
      <c r="V11" s="164" t="str">
        <f aca="false">IFERROR(VLOOKUP($B11,V$2:$AK$5,MAX($L$6:$AJ$6)+2-V$6,0)*V$7,"")</f>
        <v/>
      </c>
      <c r="W11" s="164" t="str">
        <f aca="false">IFERROR(VLOOKUP($B11,W$2:$AK$5,MAX($L$6:$AJ$6)+2-W$6,0)*W$7,"")</f>
        <v/>
      </c>
      <c r="X11" s="164" t="str">
        <f aca="false">IFERROR(VLOOKUP($B11,X$2:$AK$5,MAX($L$6:$AJ$6)+2-X$6,0)*X$7,"")</f>
        <v/>
      </c>
      <c r="Y11" s="164" t="str">
        <f aca="false">IFERROR(VLOOKUP($B11,Y$2:$AK$5,MAX($L$6:$AJ$6)+2-Y$6,0)*Y$7,"")</f>
        <v/>
      </c>
      <c r="Z11" s="164" t="str">
        <f aca="false">IFERROR(VLOOKUP($B11,Z$2:$AK$5,MAX($L$6:$AJ$6)+2-Z$6,0)*Z$7,"")</f>
        <v/>
      </c>
      <c r="AA11" s="164" t="str">
        <f aca="false">IFERROR(VLOOKUP($B11,AA$2:$AK$5,MAX($L$6:$AJ$6)+2-AA$6,0)*AA$7,"")</f>
        <v/>
      </c>
      <c r="AB11" s="164" t="str">
        <f aca="false">IFERROR(VLOOKUP($B11,AB$2:$AK$5,MAX($L$6:$AJ$6)+2-AB$6,0)*AB$7,"")</f>
        <v/>
      </c>
      <c r="AC11" s="164" t="str">
        <f aca="false">IFERROR(VLOOKUP($B11,AC$2:$AK$5,MAX($L$6:$AJ$6)+2-AC$6,0)*AC$7,"")</f>
        <v/>
      </c>
      <c r="AD11" s="164" t="str">
        <f aca="false">IFERROR(VLOOKUP($B11,AD$2:$AK$5,MAX($L$6:$AJ$6)+2-AD$6,0)*AD$7,"")</f>
        <v/>
      </c>
      <c r="AE11" s="164" t="str">
        <f aca="false">IFERROR(VLOOKUP($B11,AE$2:$AK$5,MAX($L$6:$AJ$6)+2-AE$6,0)*AE$7,"")</f>
        <v/>
      </c>
      <c r="AF11" s="164" t="str">
        <f aca="false">IFERROR(VLOOKUP($B11,AF$2:$AK$5,MAX($L$6:$AJ$6)+2-AF$6,0)*AF$7,"")</f>
        <v/>
      </c>
      <c r="AG11" s="164" t="str">
        <f aca="false">IFERROR(VLOOKUP($B11,AG$2:$AK$5,MAX($L$6:$AJ$6)+2-AG$6,0)*AG$7,"")</f>
        <v/>
      </c>
      <c r="AH11" s="164" t="str">
        <f aca="false">IFERROR(VLOOKUP($B11,AH$2:$AK$5,MAX($L$6:$AJ$6)+2-AH$6,0)*AH$7,"")</f>
        <v/>
      </c>
      <c r="AI11" s="164" t="str">
        <f aca="false">IFERROR(VLOOKUP($B11,AI$2:$AK$5,MAX($L$6:$AJ$6)+2-AI$6,0)*AI$7,"")</f>
        <v/>
      </c>
      <c r="AJ11" s="164" t="str">
        <f aca="false">IFERROR(VLOOKUP($B11,AJ$2:$AK$5,MAX($L$6:$AJ$6)+2-AJ$6,0)*AJ$7,"")</f>
        <v/>
      </c>
    </row>
    <row r="12" customFormat="false" ht="16" hidden="false" customHeight="false" outlineLevel="0" collapsed="false">
      <c r="A12" s="159" t="s">
        <v>349</v>
      </c>
      <c r="B12" s="82" t="n">
        <v>138</v>
      </c>
      <c r="C12" s="87" t="n">
        <v>10015508866</v>
      </c>
      <c r="D12" s="85" t="s">
        <v>91</v>
      </c>
      <c r="E12" s="92" t="s">
        <v>92</v>
      </c>
      <c r="F12" s="85" t="s">
        <v>81</v>
      </c>
      <c r="G12" s="85" t="s">
        <v>82</v>
      </c>
      <c r="H12" s="160"/>
      <c r="I12" s="250" t="n">
        <f aca="false">J12*20+K12</f>
        <v>26</v>
      </c>
      <c r="J12" s="162" t="n">
        <v>1</v>
      </c>
      <c r="K12" s="163" t="n">
        <f aca="false">IFERROR(SUM(L12:AJ12),J12)</f>
        <v>6</v>
      </c>
      <c r="L12" s="164" t="str">
        <f aca="false">IFERROR(VLOOKUP($B12,L$2:$AK$5,MAX($L$6:$AJ$6)+2-L$6,0)*L$7,"")</f>
        <v/>
      </c>
      <c r="M12" s="164" t="str">
        <f aca="false">IFERROR(VLOOKUP($B12,M$2:$AK$5,MAX($L$6:$AJ$6)+2-M$6,0)*M$7,"")</f>
        <v/>
      </c>
      <c r="N12" s="164" t="str">
        <f aca="false">IFERROR(VLOOKUP($B12,N$2:$AK$5,MAX($L$6:$AJ$6)+2-N$6,0)*N$7,"")</f>
        <v/>
      </c>
      <c r="O12" s="164" t="n">
        <f aca="false">IFERROR(VLOOKUP($B12,O$2:$AK$5,MAX($L$6:$AJ$6)+2-O$6,0)*O$7,"")</f>
        <v>3</v>
      </c>
      <c r="P12" s="164" t="n">
        <f aca="false">IFERROR(VLOOKUP($B12,P$2:$AK$5,MAX($L$6:$AJ$6)+2-P$6,0)*P$7,"")</f>
        <v>3</v>
      </c>
      <c r="Q12" s="164" t="str">
        <f aca="false">IFERROR(VLOOKUP($B12,Q$2:$AK$5,MAX($L$6:$AJ$6)+2-Q$6,0)*Q$7,"")</f>
        <v/>
      </c>
      <c r="R12" s="164" t="str">
        <f aca="false">IFERROR(VLOOKUP($B12,R$2:$AK$5,MAX($L$6:$AJ$6)+2-R$6,0)*R$7,"")</f>
        <v/>
      </c>
      <c r="S12" s="164" t="str">
        <f aca="false">IFERROR(VLOOKUP($B12,S$2:$AK$5,MAX($L$6:$AJ$6)+2-S$6,0)*S$7,"")</f>
        <v/>
      </c>
      <c r="T12" s="164" t="str">
        <f aca="false">IFERROR(VLOOKUP($B12,T$2:$AK$5,MAX($L$6:$AJ$6)+2-T$6,0)*T$7,"")</f>
        <v/>
      </c>
      <c r="U12" s="164" t="str">
        <f aca="false">IFERROR(VLOOKUP($B12,U$2:$AK$5,MAX($L$6:$AJ$6)+2-U$6,0)*U$7,"")</f>
        <v/>
      </c>
      <c r="V12" s="164" t="str">
        <f aca="false">IFERROR(VLOOKUP($B12,V$2:$AK$5,MAX($L$6:$AJ$6)+2-V$6,0)*V$7,"")</f>
        <v/>
      </c>
      <c r="W12" s="164" t="str">
        <f aca="false">IFERROR(VLOOKUP($B12,W$2:$AK$5,MAX($L$6:$AJ$6)+2-W$6,0)*W$7,"")</f>
        <v/>
      </c>
      <c r="X12" s="164" t="str">
        <f aca="false">IFERROR(VLOOKUP($B12,X$2:$AK$5,MAX($L$6:$AJ$6)+2-X$6,0)*X$7,"")</f>
        <v/>
      </c>
      <c r="Y12" s="164" t="str">
        <f aca="false">IFERROR(VLOOKUP($B12,Y$2:$AK$5,MAX($L$6:$AJ$6)+2-Y$6,0)*Y$7,"")</f>
        <v/>
      </c>
      <c r="Z12" s="164" t="str">
        <f aca="false">IFERROR(VLOOKUP($B12,Z$2:$AK$5,MAX($L$6:$AJ$6)+2-Z$6,0)*Z$7,"")</f>
        <v/>
      </c>
      <c r="AA12" s="164" t="str">
        <f aca="false">IFERROR(VLOOKUP($B12,AA$2:$AK$5,MAX($L$6:$AJ$6)+2-AA$6,0)*AA$7,"")</f>
        <v/>
      </c>
      <c r="AB12" s="164" t="str">
        <f aca="false">IFERROR(VLOOKUP($B12,AB$2:$AK$5,MAX($L$6:$AJ$6)+2-AB$6,0)*AB$7,"")</f>
        <v/>
      </c>
      <c r="AC12" s="164" t="str">
        <f aca="false">IFERROR(VLOOKUP($B12,AC$2:$AK$5,MAX($L$6:$AJ$6)+2-AC$6,0)*AC$7,"")</f>
        <v/>
      </c>
      <c r="AD12" s="164" t="str">
        <f aca="false">IFERROR(VLOOKUP($B12,AD$2:$AK$5,MAX($L$6:$AJ$6)+2-AD$6,0)*AD$7,"")</f>
        <v/>
      </c>
      <c r="AE12" s="164" t="str">
        <f aca="false">IFERROR(VLOOKUP($B12,AE$2:$AK$5,MAX($L$6:$AJ$6)+2-AE$6,0)*AE$7,"")</f>
        <v/>
      </c>
      <c r="AF12" s="164" t="str">
        <f aca="false">IFERROR(VLOOKUP($B12,AF$2:$AK$5,MAX($L$6:$AJ$6)+2-AF$6,0)*AF$7,"")</f>
        <v/>
      </c>
      <c r="AG12" s="164" t="str">
        <f aca="false">IFERROR(VLOOKUP($B12,AG$2:$AK$5,MAX($L$6:$AJ$6)+2-AG$6,0)*AG$7,"")</f>
        <v/>
      </c>
      <c r="AH12" s="164" t="str">
        <f aca="false">IFERROR(VLOOKUP($B12,AH$2:$AK$5,MAX($L$6:$AJ$6)+2-AH$6,0)*AH$7,"")</f>
        <v/>
      </c>
      <c r="AI12" s="164" t="str">
        <f aca="false">IFERROR(VLOOKUP($B12,AI$2:$AK$5,MAX($L$6:$AJ$6)+2-AI$6,0)*AI$7,"")</f>
        <v/>
      </c>
      <c r="AJ12" s="164" t="str">
        <f aca="false">IFERROR(VLOOKUP($B12,AJ$2:$AK$5,MAX($L$6:$AJ$6)+2-AJ$6,0)*AJ$7,"")</f>
        <v/>
      </c>
    </row>
    <row r="13" customFormat="false" ht="16" hidden="false" customHeight="false" outlineLevel="0" collapsed="false">
      <c r="A13" s="159" t="s">
        <v>349</v>
      </c>
      <c r="B13" s="82" t="n">
        <v>164</v>
      </c>
      <c r="C13" s="87" t="n">
        <v>10009424744</v>
      </c>
      <c r="D13" s="92" t="s">
        <v>106</v>
      </c>
      <c r="E13" s="92" t="s">
        <v>107</v>
      </c>
      <c r="F13" s="85" t="s">
        <v>108</v>
      </c>
      <c r="G13" s="85" t="s">
        <v>48</v>
      </c>
      <c r="H13" s="160"/>
      <c r="I13" s="250" t="n">
        <f aca="false">J13*20+K13</f>
        <v>25</v>
      </c>
      <c r="J13" s="162" t="n">
        <v>1</v>
      </c>
      <c r="K13" s="163" t="n">
        <f aca="false">IFERROR(SUM(L13:AJ13),J13)</f>
        <v>5</v>
      </c>
      <c r="L13" s="164" t="str">
        <f aca="false">IFERROR(VLOOKUP($B13,L$2:$AK$5,MAX($L$6:$AJ$6)+2-L$6,0)*L$7,"")</f>
        <v/>
      </c>
      <c r="M13" s="164" t="str">
        <f aca="false">IFERROR(VLOOKUP($B13,M$2:$AK$5,MAX($L$6:$AJ$6)+2-M$6,0)*M$7,"")</f>
        <v/>
      </c>
      <c r="N13" s="164" t="n">
        <f aca="false">IFERROR(VLOOKUP($B13,N$2:$AK$5,MAX($L$6:$AJ$6)+2-N$6,0)*N$7,"")</f>
        <v>5</v>
      </c>
      <c r="O13" s="164" t="str">
        <f aca="false">IFERROR(VLOOKUP($B13,O$2:$AK$5,MAX($L$6:$AJ$6)+2-O$6,0)*O$7,"")</f>
        <v/>
      </c>
      <c r="P13" s="164" t="str">
        <f aca="false">IFERROR(VLOOKUP($B13,P$2:$AK$5,MAX($L$6:$AJ$6)+2-P$6,0)*P$7,"")</f>
        <v/>
      </c>
      <c r="Q13" s="164" t="str">
        <f aca="false">IFERROR(VLOOKUP($B13,Q$2:$AK$5,MAX($L$6:$AJ$6)+2-Q$6,0)*Q$7,"")</f>
        <v/>
      </c>
      <c r="R13" s="164" t="str">
        <f aca="false">IFERROR(VLOOKUP($B13,R$2:$AK$5,MAX($L$6:$AJ$6)+2-R$6,0)*R$7,"")</f>
        <v/>
      </c>
      <c r="S13" s="164" t="str">
        <f aca="false">IFERROR(VLOOKUP($B13,S$2:$AK$5,MAX($L$6:$AJ$6)+2-S$6,0)*S$7,"")</f>
        <v/>
      </c>
      <c r="T13" s="164" t="str">
        <f aca="false">IFERROR(VLOOKUP($B13,T$2:$AK$5,MAX($L$6:$AJ$6)+2-T$6,0)*T$7,"")</f>
        <v/>
      </c>
      <c r="U13" s="164" t="str">
        <f aca="false">IFERROR(VLOOKUP($B13,U$2:$AK$5,MAX($L$6:$AJ$6)+2-U$6,0)*U$7,"")</f>
        <v/>
      </c>
      <c r="V13" s="164" t="str">
        <f aca="false">IFERROR(VLOOKUP($B13,V$2:$AK$5,MAX($L$6:$AJ$6)+2-V$6,0)*V$7,"")</f>
        <v/>
      </c>
      <c r="W13" s="164" t="str">
        <f aca="false">IFERROR(VLOOKUP($B13,W$2:$AK$5,MAX($L$6:$AJ$6)+2-W$6,0)*W$7,"")</f>
        <v/>
      </c>
      <c r="X13" s="164" t="str">
        <f aca="false">IFERROR(VLOOKUP($B13,X$2:$AK$5,MAX($L$6:$AJ$6)+2-X$6,0)*X$7,"")</f>
        <v/>
      </c>
      <c r="Y13" s="164" t="str">
        <f aca="false">IFERROR(VLOOKUP($B13,Y$2:$AK$5,MAX($L$6:$AJ$6)+2-Y$6,0)*Y$7,"")</f>
        <v/>
      </c>
      <c r="Z13" s="164" t="str">
        <f aca="false">IFERROR(VLOOKUP($B13,Z$2:$AK$5,MAX($L$6:$AJ$6)+2-Z$6,0)*Z$7,"")</f>
        <v/>
      </c>
      <c r="AA13" s="164" t="str">
        <f aca="false">IFERROR(VLOOKUP($B13,AA$2:$AK$5,MAX($L$6:$AJ$6)+2-AA$6,0)*AA$7,"")</f>
        <v/>
      </c>
      <c r="AB13" s="164" t="str">
        <f aca="false">IFERROR(VLOOKUP($B13,AB$2:$AK$5,MAX($L$6:$AJ$6)+2-AB$6,0)*AB$7,"")</f>
        <v/>
      </c>
      <c r="AC13" s="164" t="str">
        <f aca="false">IFERROR(VLOOKUP($B13,AC$2:$AK$5,MAX($L$6:$AJ$6)+2-AC$6,0)*AC$7,"")</f>
        <v/>
      </c>
      <c r="AD13" s="164" t="str">
        <f aca="false">IFERROR(VLOOKUP($B13,AD$2:$AK$5,MAX($L$6:$AJ$6)+2-AD$6,0)*AD$7,"")</f>
        <v/>
      </c>
      <c r="AE13" s="164" t="str">
        <f aca="false">IFERROR(VLOOKUP($B13,AE$2:$AK$5,MAX($L$6:$AJ$6)+2-AE$6,0)*AE$7,"")</f>
        <v/>
      </c>
      <c r="AF13" s="164" t="str">
        <f aca="false">IFERROR(VLOOKUP($B13,AF$2:$AK$5,MAX($L$6:$AJ$6)+2-AF$6,0)*AF$7,"")</f>
        <v/>
      </c>
      <c r="AG13" s="164" t="str">
        <f aca="false">IFERROR(VLOOKUP($B13,AG$2:$AK$5,MAX($L$6:$AJ$6)+2-AG$6,0)*AG$7,"")</f>
        <v/>
      </c>
      <c r="AH13" s="164" t="str">
        <f aca="false">IFERROR(VLOOKUP($B13,AH$2:$AK$5,MAX($L$6:$AJ$6)+2-AH$6,0)*AH$7,"")</f>
        <v/>
      </c>
      <c r="AI13" s="164" t="str">
        <f aca="false">IFERROR(VLOOKUP($B13,AI$2:$AK$5,MAX($L$6:$AJ$6)+2-AI$6,0)*AI$7,"")</f>
        <v/>
      </c>
      <c r="AJ13" s="164" t="str">
        <f aca="false">IFERROR(VLOOKUP($B13,AJ$2:$AK$5,MAX($L$6:$AJ$6)+2-AJ$6,0)*AJ$7,"")</f>
        <v/>
      </c>
    </row>
    <row r="14" customFormat="false" ht="16" hidden="false" customHeight="false" outlineLevel="0" collapsed="false">
      <c r="A14" s="159" t="s">
        <v>349</v>
      </c>
      <c r="B14" s="86" t="n">
        <v>154</v>
      </c>
      <c r="C14" s="87" t="n">
        <v>10030151018</v>
      </c>
      <c r="D14" s="85" t="s">
        <v>128</v>
      </c>
      <c r="E14" s="85" t="s">
        <v>76</v>
      </c>
      <c r="F14" s="85" t="s">
        <v>77</v>
      </c>
      <c r="G14" s="85" t="s">
        <v>78</v>
      </c>
      <c r="H14" s="160"/>
      <c r="I14" s="250" t="n">
        <f aca="false">J14*20+K14</f>
        <v>15</v>
      </c>
      <c r="J14" s="162"/>
      <c r="K14" s="163" t="n">
        <f aca="false">IFERROR(SUM(L14:AJ14),J14)</f>
        <v>15</v>
      </c>
      <c r="L14" s="164" t="str">
        <f aca="false">IFERROR(VLOOKUP($B14,L$2:$AK$5,MAX($L$6:$AJ$6)+2-L$6,0)*L$7,"")</f>
        <v/>
      </c>
      <c r="M14" s="164" t="str">
        <f aca="false">IFERROR(VLOOKUP($B14,M$2:$AK$5,MAX($L$6:$AJ$6)+2-M$6,0)*M$7,"")</f>
        <v/>
      </c>
      <c r="N14" s="164" t="str">
        <f aca="false">IFERROR(VLOOKUP($B14,N$2:$AK$5,MAX($L$6:$AJ$6)+2-N$6,0)*N$7,"")</f>
        <v/>
      </c>
      <c r="O14" s="164" t="str">
        <f aca="false">IFERROR(VLOOKUP($B14,O$2:$AK$5,MAX($L$6:$AJ$6)+2-O$6,0)*O$7,"")</f>
        <v/>
      </c>
      <c r="P14" s="164" t="str">
        <f aca="false">IFERROR(VLOOKUP($B14,P$2:$AK$5,MAX($L$6:$AJ$6)+2-P$6,0)*P$7,"")</f>
        <v/>
      </c>
      <c r="Q14" s="164" t="str">
        <f aca="false">IFERROR(VLOOKUP($B14,Q$2:$AK$5,MAX($L$6:$AJ$6)+2-Q$6,0)*Q$7,"")</f>
        <v/>
      </c>
      <c r="R14" s="164" t="n">
        <f aca="false">IFERROR(VLOOKUP($B14,R$2:$AK$5,MAX($L$6:$AJ$6)+2-R$6,0)*R$7,"")</f>
        <v>5</v>
      </c>
      <c r="S14" s="164" t="n">
        <f aca="false">IFERROR(VLOOKUP($B14,S$2:$AK$5,MAX($L$6:$AJ$6)+2-S$6,0)*S$7,"")</f>
        <v>10</v>
      </c>
      <c r="T14" s="164" t="str">
        <f aca="false">IFERROR(VLOOKUP($B14,T$2:$AK$5,MAX($L$6:$AJ$6)+2-T$6,0)*T$7,"")</f>
        <v/>
      </c>
      <c r="U14" s="164" t="str">
        <f aca="false">IFERROR(VLOOKUP($B14,U$2:$AK$5,MAX($L$6:$AJ$6)+2-U$6,0)*U$7,"")</f>
        <v/>
      </c>
      <c r="V14" s="164" t="str">
        <f aca="false">IFERROR(VLOOKUP($B14,V$2:$AK$5,MAX($L$6:$AJ$6)+2-V$6,0)*V$7,"")</f>
        <v/>
      </c>
      <c r="W14" s="164" t="str">
        <f aca="false">IFERROR(VLOOKUP($B14,W$2:$AK$5,MAX($L$6:$AJ$6)+2-W$6,0)*W$7,"")</f>
        <v/>
      </c>
      <c r="X14" s="164" t="str">
        <f aca="false">IFERROR(VLOOKUP($B14,X$2:$AK$5,MAX($L$6:$AJ$6)+2-X$6,0)*X$7,"")</f>
        <v/>
      </c>
      <c r="Y14" s="164" t="str">
        <f aca="false">IFERROR(VLOOKUP($B14,Y$2:$AK$5,MAX($L$6:$AJ$6)+2-Y$6,0)*Y$7,"")</f>
        <v/>
      </c>
      <c r="Z14" s="164" t="str">
        <f aca="false">IFERROR(VLOOKUP($B14,Z$2:$AK$5,MAX($L$6:$AJ$6)+2-Z$6,0)*Z$7,"")</f>
        <v/>
      </c>
      <c r="AA14" s="164" t="str">
        <f aca="false">IFERROR(VLOOKUP($B14,AA$2:$AK$5,MAX($L$6:$AJ$6)+2-AA$6,0)*AA$7,"")</f>
        <v/>
      </c>
      <c r="AB14" s="164" t="str">
        <f aca="false">IFERROR(VLOOKUP($B14,AB$2:$AK$5,MAX($L$6:$AJ$6)+2-AB$6,0)*AB$7,"")</f>
        <v/>
      </c>
      <c r="AC14" s="164" t="str">
        <f aca="false">IFERROR(VLOOKUP($B14,AC$2:$AK$5,MAX($L$6:$AJ$6)+2-AC$6,0)*AC$7,"")</f>
        <v/>
      </c>
      <c r="AD14" s="164" t="str">
        <f aca="false">IFERROR(VLOOKUP($B14,AD$2:$AK$5,MAX($L$6:$AJ$6)+2-AD$6,0)*AD$7,"")</f>
        <v/>
      </c>
      <c r="AE14" s="164" t="str">
        <f aca="false">IFERROR(VLOOKUP($B14,AE$2:$AK$5,MAX($L$6:$AJ$6)+2-AE$6,0)*AE$7,"")</f>
        <v/>
      </c>
      <c r="AF14" s="164" t="str">
        <f aca="false">IFERROR(VLOOKUP($B14,AF$2:$AK$5,MAX($L$6:$AJ$6)+2-AF$6,0)*AF$7,"")</f>
        <v/>
      </c>
      <c r="AG14" s="164" t="str">
        <f aca="false">IFERROR(VLOOKUP($B14,AG$2:$AK$5,MAX($L$6:$AJ$6)+2-AG$6,0)*AG$7,"")</f>
        <v/>
      </c>
      <c r="AH14" s="164" t="str">
        <f aca="false">IFERROR(VLOOKUP($B14,AH$2:$AK$5,MAX($L$6:$AJ$6)+2-AH$6,0)*AH$7,"")</f>
        <v/>
      </c>
      <c r="AI14" s="164" t="str">
        <f aca="false">IFERROR(VLOOKUP($B14,AI$2:$AK$5,MAX($L$6:$AJ$6)+2-AI$6,0)*AI$7,"")</f>
        <v/>
      </c>
      <c r="AJ14" s="164" t="str">
        <f aca="false">IFERROR(VLOOKUP($B14,AJ$2:$AK$5,MAX($L$6:$AJ$6)+2-AJ$6,0)*AJ$7,"")</f>
        <v/>
      </c>
    </row>
    <row r="15" customFormat="false" ht="16" hidden="false" customHeight="false" outlineLevel="0" collapsed="false">
      <c r="A15" s="159" t="s">
        <v>349</v>
      </c>
      <c r="B15" s="86" t="n">
        <v>136</v>
      </c>
      <c r="C15" s="87" t="n">
        <v>10007636106</v>
      </c>
      <c r="D15" s="85" t="s">
        <v>315</v>
      </c>
      <c r="E15" s="85" t="s">
        <v>316</v>
      </c>
      <c r="F15" s="85" t="s">
        <v>317</v>
      </c>
      <c r="G15" s="85" t="s">
        <v>98</v>
      </c>
      <c r="H15" s="160"/>
      <c r="I15" s="250" t="n">
        <f aca="false">J15*20+K15</f>
        <v>14</v>
      </c>
      <c r="J15" s="162"/>
      <c r="K15" s="163" t="n">
        <f aca="false">IFERROR(SUM(L15:AJ15),J15)</f>
        <v>14</v>
      </c>
      <c r="L15" s="164" t="n">
        <f aca="false">IFERROR(VLOOKUP($B15,L$2:$AK$5,MAX($L$6:$AJ$6)+2-L$6,0)*L$7,"")</f>
        <v>5</v>
      </c>
      <c r="M15" s="164" t="str">
        <f aca="false">IFERROR(VLOOKUP($B15,M$2:$AK$5,MAX($L$6:$AJ$6)+2-M$6,0)*M$7,"")</f>
        <v/>
      </c>
      <c r="N15" s="164" t="str">
        <f aca="false">IFERROR(VLOOKUP($B15,N$2:$AK$5,MAX($L$6:$AJ$6)+2-N$6,0)*N$7,"")</f>
        <v/>
      </c>
      <c r="O15" s="164" t="str">
        <f aca="false">IFERROR(VLOOKUP($B15,O$2:$AK$5,MAX($L$6:$AJ$6)+2-O$6,0)*O$7,"")</f>
        <v/>
      </c>
      <c r="P15" s="164" t="str">
        <f aca="false">IFERROR(VLOOKUP($B15,P$2:$AK$5,MAX($L$6:$AJ$6)+2-P$6,0)*P$7,"")</f>
        <v/>
      </c>
      <c r="Q15" s="164" t="str">
        <f aca="false">IFERROR(VLOOKUP($B15,Q$2:$AK$5,MAX($L$6:$AJ$6)+2-Q$6,0)*Q$7,"")</f>
        <v/>
      </c>
      <c r="R15" s="164" t="n">
        <f aca="false">IFERROR(VLOOKUP($B15,R$2:$AK$5,MAX($L$6:$AJ$6)+2-R$6,0)*R$7,"")</f>
        <v>3</v>
      </c>
      <c r="S15" s="164" t="n">
        <f aca="false">IFERROR(VLOOKUP($B15,S$2:$AK$5,MAX($L$6:$AJ$6)+2-S$6,0)*S$7,"")</f>
        <v>6</v>
      </c>
      <c r="T15" s="164" t="str">
        <f aca="false">IFERROR(VLOOKUP($B15,T$2:$AK$5,MAX($L$6:$AJ$6)+2-T$6,0)*T$7,"")</f>
        <v/>
      </c>
      <c r="U15" s="164" t="str">
        <f aca="false">IFERROR(VLOOKUP($B15,U$2:$AK$5,MAX($L$6:$AJ$6)+2-U$6,0)*U$7,"")</f>
        <v/>
      </c>
      <c r="V15" s="164" t="str">
        <f aca="false">IFERROR(VLOOKUP($B15,V$2:$AK$5,MAX($L$6:$AJ$6)+2-V$6,0)*V$7,"")</f>
        <v/>
      </c>
      <c r="W15" s="164" t="str">
        <f aca="false">IFERROR(VLOOKUP($B15,W$2:$AK$5,MAX($L$6:$AJ$6)+2-W$6,0)*W$7,"")</f>
        <v/>
      </c>
      <c r="X15" s="164" t="str">
        <f aca="false">IFERROR(VLOOKUP($B15,X$2:$AK$5,MAX($L$6:$AJ$6)+2-X$6,0)*X$7,"")</f>
        <v/>
      </c>
      <c r="Y15" s="164" t="str">
        <f aca="false">IFERROR(VLOOKUP($B15,Y$2:$AK$5,MAX($L$6:$AJ$6)+2-Y$6,0)*Y$7,"")</f>
        <v/>
      </c>
      <c r="Z15" s="164" t="str">
        <f aca="false">IFERROR(VLOOKUP($B15,Z$2:$AK$5,MAX($L$6:$AJ$6)+2-Z$6,0)*Z$7,"")</f>
        <v/>
      </c>
      <c r="AA15" s="164" t="str">
        <f aca="false">IFERROR(VLOOKUP($B15,AA$2:$AK$5,MAX($L$6:$AJ$6)+2-AA$6,0)*AA$7,"")</f>
        <v/>
      </c>
      <c r="AB15" s="164" t="str">
        <f aca="false">IFERROR(VLOOKUP($B15,AB$2:$AK$5,MAX($L$6:$AJ$6)+2-AB$6,0)*AB$7,"")</f>
        <v/>
      </c>
      <c r="AC15" s="164" t="str">
        <f aca="false">IFERROR(VLOOKUP($B15,AC$2:$AK$5,MAX($L$6:$AJ$6)+2-AC$6,0)*AC$7,"")</f>
        <v/>
      </c>
      <c r="AD15" s="164" t="str">
        <f aca="false">IFERROR(VLOOKUP($B15,AD$2:$AK$5,MAX($L$6:$AJ$6)+2-AD$6,0)*AD$7,"")</f>
        <v/>
      </c>
      <c r="AE15" s="164" t="str">
        <f aca="false">IFERROR(VLOOKUP($B15,AE$2:$AK$5,MAX($L$6:$AJ$6)+2-AE$6,0)*AE$7,"")</f>
        <v/>
      </c>
      <c r="AF15" s="164" t="str">
        <f aca="false">IFERROR(VLOOKUP($B15,AF$2:$AK$5,MAX($L$6:$AJ$6)+2-AF$6,0)*AF$7,"")</f>
        <v/>
      </c>
      <c r="AG15" s="164" t="str">
        <f aca="false">IFERROR(VLOOKUP($B15,AG$2:$AK$5,MAX($L$6:$AJ$6)+2-AG$6,0)*AG$7,"")</f>
        <v/>
      </c>
      <c r="AH15" s="164" t="str">
        <f aca="false">IFERROR(VLOOKUP($B15,AH$2:$AK$5,MAX($L$6:$AJ$6)+2-AH$6,0)*AH$7,"")</f>
        <v/>
      </c>
      <c r="AI15" s="164" t="str">
        <f aca="false">IFERROR(VLOOKUP($B15,AI$2:$AK$5,MAX($L$6:$AJ$6)+2-AI$6,0)*AI$7,"")</f>
        <v/>
      </c>
      <c r="AJ15" s="164" t="str">
        <f aca="false">IFERROR(VLOOKUP($B15,AJ$2:$AK$5,MAX($L$6:$AJ$6)+2-AJ$6,0)*AJ$7,"")</f>
        <v/>
      </c>
    </row>
    <row r="16" customFormat="false" ht="16" hidden="false" customHeight="false" outlineLevel="0" collapsed="false">
      <c r="A16" s="159" t="s">
        <v>349</v>
      </c>
      <c r="B16" s="82" t="n">
        <v>152</v>
      </c>
      <c r="C16" s="246" t="n">
        <v>10009486984</v>
      </c>
      <c r="D16" s="138" t="s">
        <v>304</v>
      </c>
      <c r="E16" s="92" t="s">
        <v>305</v>
      </c>
      <c r="F16" s="93" t="s">
        <v>101</v>
      </c>
      <c r="G16" s="85" t="s">
        <v>102</v>
      </c>
      <c r="H16" s="160"/>
      <c r="I16" s="250" t="n">
        <f aca="false">J16*20+K16</f>
        <v>5</v>
      </c>
      <c r="J16" s="162"/>
      <c r="K16" s="163" t="n">
        <f aca="false">IFERROR(SUM(L16:AJ16),J16)</f>
        <v>5</v>
      </c>
      <c r="L16" s="164" t="n">
        <f aca="false">IFERROR(VLOOKUP($B16,L$2:$AK$5,MAX($L$6:$AJ$6)+2-L$6,0)*L$7,"")</f>
        <v>2</v>
      </c>
      <c r="M16" s="164" t="n">
        <f aca="false">IFERROR(VLOOKUP($B16,M$2:$AK$5,MAX($L$6:$AJ$6)+2-M$6,0)*M$7,"")</f>
        <v>3</v>
      </c>
      <c r="N16" s="164" t="str">
        <f aca="false">IFERROR(VLOOKUP($B16,N$2:$AK$5,MAX($L$6:$AJ$6)+2-N$6,0)*N$7,"")</f>
        <v/>
      </c>
      <c r="O16" s="164" t="str">
        <f aca="false">IFERROR(VLOOKUP($B16,O$2:$AK$5,MAX($L$6:$AJ$6)+2-O$6,0)*O$7,"")</f>
        <v/>
      </c>
      <c r="P16" s="164" t="str">
        <f aca="false">IFERROR(VLOOKUP($B16,P$2:$AK$5,MAX($L$6:$AJ$6)+2-P$6,0)*P$7,"")</f>
        <v/>
      </c>
      <c r="Q16" s="164" t="str">
        <f aca="false">IFERROR(VLOOKUP($B16,Q$2:$AK$5,MAX($L$6:$AJ$6)+2-Q$6,0)*Q$7,"")</f>
        <v/>
      </c>
      <c r="R16" s="164" t="str">
        <f aca="false">IFERROR(VLOOKUP($B16,R$2:$AK$5,MAX($L$6:$AJ$6)+2-R$6,0)*R$7,"")</f>
        <v/>
      </c>
      <c r="S16" s="164" t="str">
        <f aca="false">IFERROR(VLOOKUP($B16,S$2:$AK$5,MAX($L$6:$AJ$6)+2-S$6,0)*S$7,"")</f>
        <v/>
      </c>
      <c r="T16" s="164" t="str">
        <f aca="false">IFERROR(VLOOKUP($B16,T$2:$AK$5,MAX($L$6:$AJ$6)+2-T$6,0)*T$7,"")</f>
        <v/>
      </c>
      <c r="U16" s="164" t="str">
        <f aca="false">IFERROR(VLOOKUP($B16,U$2:$AK$5,MAX($L$6:$AJ$6)+2-U$6,0)*U$7,"")</f>
        <v/>
      </c>
      <c r="V16" s="164" t="str">
        <f aca="false">IFERROR(VLOOKUP($B16,V$2:$AK$5,MAX($L$6:$AJ$6)+2-V$6,0)*V$7,"")</f>
        <v/>
      </c>
      <c r="W16" s="164" t="str">
        <f aca="false">IFERROR(VLOOKUP($B16,W$2:$AK$5,MAX($L$6:$AJ$6)+2-W$6,0)*W$7,"")</f>
        <v/>
      </c>
      <c r="X16" s="164" t="str">
        <f aca="false">IFERROR(VLOOKUP($B16,X$2:$AK$5,MAX($L$6:$AJ$6)+2-X$6,0)*X$7,"")</f>
        <v/>
      </c>
      <c r="Y16" s="164" t="str">
        <f aca="false">IFERROR(VLOOKUP($B16,Y$2:$AK$5,MAX($L$6:$AJ$6)+2-Y$6,0)*Y$7,"")</f>
        <v/>
      </c>
      <c r="Z16" s="164" t="str">
        <f aca="false">IFERROR(VLOOKUP($B16,Z$2:$AK$5,MAX($L$6:$AJ$6)+2-Z$6,0)*Z$7,"")</f>
        <v/>
      </c>
      <c r="AA16" s="164" t="str">
        <f aca="false">IFERROR(VLOOKUP($B16,AA$2:$AK$5,MAX($L$6:$AJ$6)+2-AA$6,0)*AA$7,"")</f>
        <v/>
      </c>
      <c r="AB16" s="164" t="str">
        <f aca="false">IFERROR(VLOOKUP($B16,AB$2:$AK$5,MAX($L$6:$AJ$6)+2-AB$6,0)*AB$7,"")</f>
        <v/>
      </c>
      <c r="AC16" s="164" t="str">
        <f aca="false">IFERROR(VLOOKUP($B16,AC$2:$AK$5,MAX($L$6:$AJ$6)+2-AC$6,0)*AC$7,"")</f>
        <v/>
      </c>
      <c r="AD16" s="164" t="str">
        <f aca="false">IFERROR(VLOOKUP($B16,AD$2:$AK$5,MAX($L$6:$AJ$6)+2-AD$6,0)*AD$7,"")</f>
        <v/>
      </c>
      <c r="AE16" s="164" t="str">
        <f aca="false">IFERROR(VLOOKUP($B16,AE$2:$AK$5,MAX($L$6:$AJ$6)+2-AE$6,0)*AE$7,"")</f>
        <v/>
      </c>
      <c r="AF16" s="164" t="str">
        <f aca="false">IFERROR(VLOOKUP($B16,AF$2:$AK$5,MAX($L$6:$AJ$6)+2-AF$6,0)*AF$7,"")</f>
        <v/>
      </c>
      <c r="AG16" s="164" t="str">
        <f aca="false">IFERROR(VLOOKUP($B16,AG$2:$AK$5,MAX($L$6:$AJ$6)+2-AG$6,0)*AG$7,"")</f>
        <v/>
      </c>
      <c r="AH16" s="164" t="str">
        <f aca="false">IFERROR(VLOOKUP($B16,AH$2:$AK$5,MAX($L$6:$AJ$6)+2-AH$6,0)*AH$7,"")</f>
        <v/>
      </c>
      <c r="AI16" s="164" t="str">
        <f aca="false">IFERROR(VLOOKUP($B16,AI$2:$AK$5,MAX($L$6:$AJ$6)+2-AI$6,0)*AI$7,"")</f>
        <v/>
      </c>
      <c r="AJ16" s="164" t="str">
        <f aca="false">IFERROR(VLOOKUP($B16,AJ$2:$AK$5,MAX($L$6:$AJ$6)+2-AJ$6,0)*AJ$7,"")</f>
        <v/>
      </c>
    </row>
    <row r="17" customFormat="false" ht="16" hidden="false" customHeight="false" outlineLevel="0" collapsed="false">
      <c r="A17" s="159" t="s">
        <v>349</v>
      </c>
      <c r="B17" s="82" t="n">
        <v>22</v>
      </c>
      <c r="C17" s="87" t="n">
        <v>10047330627</v>
      </c>
      <c r="D17" s="93" t="s">
        <v>308</v>
      </c>
      <c r="E17" s="93" t="s">
        <v>309</v>
      </c>
      <c r="F17" s="93" t="s">
        <v>310</v>
      </c>
      <c r="G17" s="85" t="s">
        <v>41</v>
      </c>
      <c r="H17" s="160"/>
      <c r="I17" s="250" t="n">
        <f aca="false">J17*20+K17</f>
        <v>5</v>
      </c>
      <c r="J17" s="162"/>
      <c r="K17" s="163" t="n">
        <f aca="false">IFERROR(SUM(L17:AJ17),J17)</f>
        <v>5</v>
      </c>
      <c r="L17" s="164" t="str">
        <f aca="false">IFERROR(VLOOKUP($B17,L$2:$AK$5,MAX($L$6:$AJ$6)+2-L$6,0)*L$7,"")</f>
        <v/>
      </c>
      <c r="M17" s="164" t="str">
        <f aca="false">IFERROR(VLOOKUP($B17,M$2:$AK$5,MAX($L$6:$AJ$6)+2-M$6,0)*M$7,"")</f>
        <v/>
      </c>
      <c r="N17" s="164" t="str">
        <f aca="false">IFERROR(VLOOKUP($B17,N$2:$AK$5,MAX($L$6:$AJ$6)+2-N$6,0)*N$7,"")</f>
        <v/>
      </c>
      <c r="O17" s="164" t="str">
        <f aca="false">IFERROR(VLOOKUP($B17,O$2:$AK$5,MAX($L$6:$AJ$6)+2-O$6,0)*O$7,"")</f>
        <v/>
      </c>
      <c r="P17" s="164" t="str">
        <f aca="false">IFERROR(VLOOKUP($B17,P$2:$AK$5,MAX($L$6:$AJ$6)+2-P$6,0)*P$7,"")</f>
        <v/>
      </c>
      <c r="Q17" s="164" t="n">
        <f aca="false">IFERROR(VLOOKUP($B17,Q$2:$AK$5,MAX($L$6:$AJ$6)+2-Q$6,0)*Q$7,"")</f>
        <v>5</v>
      </c>
      <c r="R17" s="164" t="str">
        <f aca="false">IFERROR(VLOOKUP($B17,R$2:$AK$5,MAX($L$6:$AJ$6)+2-R$6,0)*R$7,"")</f>
        <v/>
      </c>
      <c r="S17" s="164" t="str">
        <f aca="false">IFERROR(VLOOKUP($B17,S$2:$AK$5,MAX($L$6:$AJ$6)+2-S$6,0)*S$7,"")</f>
        <v/>
      </c>
      <c r="T17" s="164" t="str">
        <f aca="false">IFERROR(VLOOKUP($B17,T$2:$AK$5,MAX($L$6:$AJ$6)+2-T$6,0)*T$7,"")</f>
        <v/>
      </c>
      <c r="U17" s="164" t="str">
        <f aca="false">IFERROR(VLOOKUP($B17,U$2:$AK$5,MAX($L$6:$AJ$6)+2-U$6,0)*U$7,"")</f>
        <v/>
      </c>
      <c r="V17" s="164" t="str">
        <f aca="false">IFERROR(VLOOKUP($B17,V$2:$AK$5,MAX($L$6:$AJ$6)+2-V$6,0)*V$7,"")</f>
        <v/>
      </c>
      <c r="W17" s="164" t="str">
        <f aca="false">IFERROR(VLOOKUP($B17,W$2:$AK$5,MAX($L$6:$AJ$6)+2-W$6,0)*W$7,"")</f>
        <v/>
      </c>
      <c r="X17" s="164" t="str">
        <f aca="false">IFERROR(VLOOKUP($B17,X$2:$AK$5,MAX($L$6:$AJ$6)+2-X$6,0)*X$7,"")</f>
        <v/>
      </c>
      <c r="Y17" s="164" t="str">
        <f aca="false">IFERROR(VLOOKUP($B17,Y$2:$AK$5,MAX($L$6:$AJ$6)+2-Y$6,0)*Y$7,"")</f>
        <v/>
      </c>
      <c r="Z17" s="164" t="str">
        <f aca="false">IFERROR(VLOOKUP($B17,Z$2:$AK$5,MAX($L$6:$AJ$6)+2-Z$6,0)*Z$7,"")</f>
        <v/>
      </c>
      <c r="AA17" s="164" t="str">
        <f aca="false">IFERROR(VLOOKUP($B17,AA$2:$AK$5,MAX($L$6:$AJ$6)+2-AA$6,0)*AA$7,"")</f>
        <v/>
      </c>
      <c r="AB17" s="164" t="str">
        <f aca="false">IFERROR(VLOOKUP($B17,AB$2:$AK$5,MAX($L$6:$AJ$6)+2-AB$6,0)*AB$7,"")</f>
        <v/>
      </c>
      <c r="AC17" s="164" t="str">
        <f aca="false">IFERROR(VLOOKUP($B17,AC$2:$AK$5,MAX($L$6:$AJ$6)+2-AC$6,0)*AC$7,"")</f>
        <v/>
      </c>
      <c r="AD17" s="164" t="str">
        <f aca="false">IFERROR(VLOOKUP($B17,AD$2:$AK$5,MAX($L$6:$AJ$6)+2-AD$6,0)*AD$7,"")</f>
        <v/>
      </c>
      <c r="AE17" s="164" t="str">
        <f aca="false">IFERROR(VLOOKUP($B17,AE$2:$AK$5,MAX($L$6:$AJ$6)+2-AE$6,0)*AE$7,"")</f>
        <v/>
      </c>
      <c r="AF17" s="164" t="str">
        <f aca="false">IFERROR(VLOOKUP($B17,AF$2:$AK$5,MAX($L$6:$AJ$6)+2-AF$6,0)*AF$7,"")</f>
        <v/>
      </c>
      <c r="AG17" s="164" t="str">
        <f aca="false">IFERROR(VLOOKUP($B17,AG$2:$AK$5,MAX($L$6:$AJ$6)+2-AG$6,0)*AG$7,"")</f>
        <v/>
      </c>
      <c r="AH17" s="164" t="str">
        <f aca="false">IFERROR(VLOOKUP($B17,AH$2:$AK$5,MAX($L$6:$AJ$6)+2-AH$6,0)*AH$7,"")</f>
        <v/>
      </c>
      <c r="AI17" s="164" t="str">
        <f aca="false">IFERROR(VLOOKUP($B17,AI$2:$AK$5,MAX($L$6:$AJ$6)+2-AI$6,0)*AI$7,"")</f>
        <v/>
      </c>
      <c r="AJ17" s="164" t="str">
        <f aca="false">IFERROR(VLOOKUP($B17,AJ$2:$AK$5,MAX($L$6:$AJ$6)+2-AJ$6,0)*AJ$7,"")</f>
        <v/>
      </c>
    </row>
    <row r="18" customFormat="false" ht="16" hidden="false" customHeight="false" outlineLevel="0" collapsed="false">
      <c r="A18" s="159" t="s">
        <v>349</v>
      </c>
      <c r="B18" s="86" t="n">
        <v>141</v>
      </c>
      <c r="C18" s="87" t="n">
        <v>10047303244</v>
      </c>
      <c r="D18" s="85" t="s">
        <v>137</v>
      </c>
      <c r="E18" s="85" t="s">
        <v>138</v>
      </c>
      <c r="F18" s="84" t="s">
        <v>40</v>
      </c>
      <c r="G18" s="85" t="s">
        <v>41</v>
      </c>
      <c r="H18" s="160"/>
      <c r="I18" s="250" t="n">
        <f aca="false">J18*20+K18</f>
        <v>4</v>
      </c>
      <c r="J18" s="162"/>
      <c r="K18" s="163" t="n">
        <f aca="false">IFERROR(SUM(L18:AJ18),J18)</f>
        <v>4</v>
      </c>
      <c r="L18" s="164" t="str">
        <f aca="false">IFERROR(VLOOKUP($B18,L$2:$AK$5,MAX($L$6:$AJ$6)+2-L$6,0)*L$7,"")</f>
        <v/>
      </c>
      <c r="M18" s="164" t="str">
        <f aca="false">IFERROR(VLOOKUP($B18,M$2:$AK$5,MAX($L$6:$AJ$6)+2-M$6,0)*M$7,"")</f>
        <v/>
      </c>
      <c r="N18" s="164" t="str">
        <f aca="false">IFERROR(VLOOKUP($B18,N$2:$AK$5,MAX($L$6:$AJ$6)+2-N$6,0)*N$7,"")</f>
        <v/>
      </c>
      <c r="O18" s="164" t="str">
        <f aca="false">IFERROR(VLOOKUP($B18,O$2:$AK$5,MAX($L$6:$AJ$6)+2-O$6,0)*O$7,"")</f>
        <v/>
      </c>
      <c r="P18" s="164" t="str">
        <f aca="false">IFERROR(VLOOKUP($B18,P$2:$AK$5,MAX($L$6:$AJ$6)+2-P$6,0)*P$7,"")</f>
        <v/>
      </c>
      <c r="Q18" s="164" t="n">
        <f aca="false">IFERROR(VLOOKUP($B18,Q$2:$AK$5,MAX($L$6:$AJ$6)+2-Q$6,0)*Q$7,"")</f>
        <v>3</v>
      </c>
      <c r="R18" s="164" t="n">
        <f aca="false">IFERROR(VLOOKUP($B18,R$2:$AK$5,MAX($L$6:$AJ$6)+2-R$6,0)*R$7,"")</f>
        <v>1</v>
      </c>
      <c r="S18" s="164" t="str">
        <f aca="false">IFERROR(VLOOKUP($B18,S$2:$AK$5,MAX($L$6:$AJ$6)+2-S$6,0)*S$7,"")</f>
        <v/>
      </c>
      <c r="T18" s="164" t="str">
        <f aca="false">IFERROR(VLOOKUP($B18,T$2:$AK$5,MAX($L$6:$AJ$6)+2-T$6,0)*T$7,"")</f>
        <v/>
      </c>
      <c r="U18" s="164" t="str">
        <f aca="false">IFERROR(VLOOKUP($B18,U$2:$AK$5,MAX($L$6:$AJ$6)+2-U$6,0)*U$7,"")</f>
        <v/>
      </c>
      <c r="V18" s="164" t="str">
        <f aca="false">IFERROR(VLOOKUP($B18,V$2:$AK$5,MAX($L$6:$AJ$6)+2-V$6,0)*V$7,"")</f>
        <v/>
      </c>
      <c r="W18" s="164" t="str">
        <f aca="false">IFERROR(VLOOKUP($B18,W$2:$AK$5,MAX($L$6:$AJ$6)+2-W$6,0)*W$7,"")</f>
        <v/>
      </c>
      <c r="X18" s="164" t="str">
        <f aca="false">IFERROR(VLOOKUP($B18,X$2:$AK$5,MAX($L$6:$AJ$6)+2-X$6,0)*X$7,"")</f>
        <v/>
      </c>
      <c r="Y18" s="164" t="str">
        <f aca="false">IFERROR(VLOOKUP($B18,Y$2:$AK$5,MAX($L$6:$AJ$6)+2-Y$6,0)*Y$7,"")</f>
        <v/>
      </c>
      <c r="Z18" s="164" t="str">
        <f aca="false">IFERROR(VLOOKUP($B18,Z$2:$AK$5,MAX($L$6:$AJ$6)+2-Z$6,0)*Z$7,"")</f>
        <v/>
      </c>
      <c r="AA18" s="164" t="str">
        <f aca="false">IFERROR(VLOOKUP($B18,AA$2:$AK$5,MAX($L$6:$AJ$6)+2-AA$6,0)*AA$7,"")</f>
        <v/>
      </c>
      <c r="AB18" s="164" t="str">
        <f aca="false">IFERROR(VLOOKUP($B18,AB$2:$AK$5,MAX($L$6:$AJ$6)+2-AB$6,0)*AB$7,"")</f>
        <v/>
      </c>
      <c r="AC18" s="164" t="str">
        <f aca="false">IFERROR(VLOOKUP($B18,AC$2:$AK$5,MAX($L$6:$AJ$6)+2-AC$6,0)*AC$7,"")</f>
        <v/>
      </c>
      <c r="AD18" s="164" t="str">
        <f aca="false">IFERROR(VLOOKUP($B18,AD$2:$AK$5,MAX($L$6:$AJ$6)+2-AD$6,0)*AD$7,"")</f>
        <v/>
      </c>
      <c r="AE18" s="164" t="str">
        <f aca="false">IFERROR(VLOOKUP($B18,AE$2:$AK$5,MAX($L$6:$AJ$6)+2-AE$6,0)*AE$7,"")</f>
        <v/>
      </c>
      <c r="AF18" s="164" t="str">
        <f aca="false">IFERROR(VLOOKUP($B18,AF$2:$AK$5,MAX($L$6:$AJ$6)+2-AF$6,0)*AF$7,"")</f>
        <v/>
      </c>
      <c r="AG18" s="164" t="str">
        <f aca="false">IFERROR(VLOOKUP($B18,AG$2:$AK$5,MAX($L$6:$AJ$6)+2-AG$6,0)*AG$7,"")</f>
        <v/>
      </c>
      <c r="AH18" s="164" t="str">
        <f aca="false">IFERROR(VLOOKUP($B18,AH$2:$AK$5,MAX($L$6:$AJ$6)+2-AH$6,0)*AH$7,"")</f>
        <v/>
      </c>
      <c r="AI18" s="164" t="str">
        <f aca="false">IFERROR(VLOOKUP($B18,AI$2:$AK$5,MAX($L$6:$AJ$6)+2-AI$6,0)*AI$7,"")</f>
        <v/>
      </c>
      <c r="AJ18" s="164" t="str">
        <f aca="false">IFERROR(VLOOKUP($B18,AJ$2:$AK$5,MAX($L$6:$AJ$6)+2-AJ$6,0)*AJ$7,"")</f>
        <v/>
      </c>
    </row>
    <row r="19" customFormat="false" ht="16" hidden="false" customHeight="false" outlineLevel="0" collapsed="false">
      <c r="A19" s="159" t="s">
        <v>349</v>
      </c>
      <c r="B19" s="82" t="n">
        <v>150</v>
      </c>
      <c r="C19" s="87" t="n">
        <v>10002419021</v>
      </c>
      <c r="D19" s="85" t="s">
        <v>133</v>
      </c>
      <c r="E19" s="92" t="s">
        <v>100</v>
      </c>
      <c r="F19" s="93" t="s">
        <v>101</v>
      </c>
      <c r="G19" s="85" t="s">
        <v>102</v>
      </c>
      <c r="H19" s="160"/>
      <c r="I19" s="250" t="n">
        <f aca="false">J19*20+K19</f>
        <v>4</v>
      </c>
      <c r="J19" s="162"/>
      <c r="K19" s="163" t="n">
        <f aca="false">IFERROR(SUM(L19:AJ19),J19)</f>
        <v>4</v>
      </c>
      <c r="L19" s="164" t="str">
        <f aca="false">IFERROR(VLOOKUP($B19,L$2:$AK$5,MAX($L$6:$AJ$6)+2-L$6,0)*L$7,"")</f>
        <v/>
      </c>
      <c r="M19" s="164" t="str">
        <f aca="false">IFERROR(VLOOKUP($B19,M$2:$AK$5,MAX($L$6:$AJ$6)+2-M$6,0)*M$7,"")</f>
        <v/>
      </c>
      <c r="N19" s="164" t="str">
        <f aca="false">IFERROR(VLOOKUP($B19,N$2:$AK$5,MAX($L$6:$AJ$6)+2-N$6,0)*N$7,"")</f>
        <v/>
      </c>
      <c r="O19" s="164" t="str">
        <f aca="false">IFERROR(VLOOKUP($B19,O$2:$AK$5,MAX($L$6:$AJ$6)+2-O$6,0)*O$7,"")</f>
        <v/>
      </c>
      <c r="P19" s="164" t="str">
        <f aca="false">IFERROR(VLOOKUP($B19,P$2:$AK$5,MAX($L$6:$AJ$6)+2-P$6,0)*P$7,"")</f>
        <v/>
      </c>
      <c r="Q19" s="164" t="n">
        <f aca="false">IFERROR(VLOOKUP($B19,Q$2:$AK$5,MAX($L$6:$AJ$6)+2-Q$6,0)*Q$7,"")</f>
        <v>2</v>
      </c>
      <c r="R19" s="164" t="str">
        <f aca="false">IFERROR(VLOOKUP($B19,R$2:$AK$5,MAX($L$6:$AJ$6)+2-R$6,0)*R$7,"")</f>
        <v/>
      </c>
      <c r="S19" s="164" t="n">
        <f aca="false">IFERROR(VLOOKUP($B19,S$2:$AK$5,MAX($L$6:$AJ$6)+2-S$6,0)*S$7,"")</f>
        <v>2</v>
      </c>
      <c r="T19" s="164" t="str">
        <f aca="false">IFERROR(VLOOKUP($B19,T$2:$AK$5,MAX($L$6:$AJ$6)+2-T$6,0)*T$7,"")</f>
        <v/>
      </c>
      <c r="U19" s="164" t="str">
        <f aca="false">IFERROR(VLOOKUP($B19,U$2:$AK$5,MAX($L$6:$AJ$6)+2-U$6,0)*U$7,"")</f>
        <v/>
      </c>
      <c r="V19" s="164" t="str">
        <f aca="false">IFERROR(VLOOKUP($B19,V$2:$AK$5,MAX($L$6:$AJ$6)+2-V$6,0)*V$7,"")</f>
        <v/>
      </c>
      <c r="W19" s="164" t="str">
        <f aca="false">IFERROR(VLOOKUP($B19,W$2:$AK$5,MAX($L$6:$AJ$6)+2-W$6,0)*W$7,"")</f>
        <v/>
      </c>
      <c r="X19" s="164" t="str">
        <f aca="false">IFERROR(VLOOKUP($B19,X$2:$AK$5,MAX($L$6:$AJ$6)+2-X$6,0)*X$7,"")</f>
        <v/>
      </c>
      <c r="Y19" s="164" t="str">
        <f aca="false">IFERROR(VLOOKUP($B19,Y$2:$AK$5,MAX($L$6:$AJ$6)+2-Y$6,0)*Y$7,"")</f>
        <v/>
      </c>
      <c r="Z19" s="164" t="str">
        <f aca="false">IFERROR(VLOOKUP($B19,Z$2:$AK$5,MAX($L$6:$AJ$6)+2-Z$6,0)*Z$7,"")</f>
        <v/>
      </c>
      <c r="AA19" s="164" t="str">
        <f aca="false">IFERROR(VLOOKUP($B19,AA$2:$AK$5,MAX($L$6:$AJ$6)+2-AA$6,0)*AA$7,"")</f>
        <v/>
      </c>
      <c r="AB19" s="164" t="str">
        <f aca="false">IFERROR(VLOOKUP($B19,AB$2:$AK$5,MAX($L$6:$AJ$6)+2-AB$6,0)*AB$7,"")</f>
        <v/>
      </c>
      <c r="AC19" s="164" t="str">
        <f aca="false">IFERROR(VLOOKUP($B19,AC$2:$AK$5,MAX($L$6:$AJ$6)+2-AC$6,0)*AC$7,"")</f>
        <v/>
      </c>
      <c r="AD19" s="164" t="str">
        <f aca="false">IFERROR(VLOOKUP($B19,AD$2:$AK$5,MAX($L$6:$AJ$6)+2-AD$6,0)*AD$7,"")</f>
        <v/>
      </c>
      <c r="AE19" s="164" t="str">
        <f aca="false">IFERROR(VLOOKUP($B19,AE$2:$AK$5,MAX($L$6:$AJ$6)+2-AE$6,0)*AE$7,"")</f>
        <v/>
      </c>
      <c r="AF19" s="164" t="str">
        <f aca="false">IFERROR(VLOOKUP($B19,AF$2:$AK$5,MAX($L$6:$AJ$6)+2-AF$6,0)*AF$7,"")</f>
        <v/>
      </c>
      <c r="AG19" s="164" t="str">
        <f aca="false">IFERROR(VLOOKUP($B19,AG$2:$AK$5,MAX($L$6:$AJ$6)+2-AG$6,0)*AG$7,"")</f>
        <v/>
      </c>
      <c r="AH19" s="164" t="str">
        <f aca="false">IFERROR(VLOOKUP($B19,AH$2:$AK$5,MAX($L$6:$AJ$6)+2-AH$6,0)*AH$7,"")</f>
        <v/>
      </c>
      <c r="AI19" s="164" t="str">
        <f aca="false">IFERROR(VLOOKUP($B19,AI$2:$AK$5,MAX($L$6:$AJ$6)+2-AI$6,0)*AI$7,"")</f>
        <v/>
      </c>
      <c r="AJ19" s="164" t="str">
        <f aca="false">IFERROR(VLOOKUP($B19,AJ$2:$AK$5,MAX($L$6:$AJ$6)+2-AJ$6,0)*AJ$7,"")</f>
        <v/>
      </c>
    </row>
    <row r="20" customFormat="false" ht="16" hidden="false" customHeight="false" outlineLevel="0" collapsed="false">
      <c r="A20" s="159" t="s">
        <v>349</v>
      </c>
      <c r="B20" s="82" t="n">
        <v>70</v>
      </c>
      <c r="C20" s="87" t="n">
        <v>10015528771</v>
      </c>
      <c r="D20" s="85" t="s">
        <v>320</v>
      </c>
      <c r="E20" s="85" t="s">
        <v>321</v>
      </c>
      <c r="F20" s="93" t="s">
        <v>310</v>
      </c>
      <c r="G20" s="85" t="s">
        <v>41</v>
      </c>
      <c r="H20" s="160"/>
      <c r="I20" s="250" t="n">
        <f aca="false">J20*20+K20</f>
        <v>1</v>
      </c>
      <c r="J20" s="162"/>
      <c r="K20" s="163" t="n">
        <f aca="false">IFERROR(SUM(L20:AJ20),J20)</f>
        <v>1</v>
      </c>
      <c r="L20" s="164" t="str">
        <f aca="false">IFERROR(VLOOKUP($B20,L$2:$AK$5,MAX($L$6:$AJ$6)+2-L$6,0)*L$7,"")</f>
        <v/>
      </c>
      <c r="M20" s="164" t="n">
        <f aca="false">IFERROR(VLOOKUP($B20,M$2:$AK$5,MAX($L$6:$AJ$6)+2-M$6,0)*M$7,"")</f>
        <v>1</v>
      </c>
      <c r="N20" s="164" t="str">
        <f aca="false">IFERROR(VLOOKUP($B20,N$2:$AK$5,MAX($L$6:$AJ$6)+2-N$6,0)*N$7,"")</f>
        <v/>
      </c>
      <c r="O20" s="164" t="str">
        <f aca="false">IFERROR(VLOOKUP($B20,O$2:$AK$5,MAX($L$6:$AJ$6)+2-O$6,0)*O$7,"")</f>
        <v/>
      </c>
      <c r="P20" s="164" t="str">
        <f aca="false">IFERROR(VLOOKUP($B20,P$2:$AK$5,MAX($L$6:$AJ$6)+2-P$6,0)*P$7,"")</f>
        <v/>
      </c>
      <c r="Q20" s="164" t="str">
        <f aca="false">IFERROR(VLOOKUP($B20,Q$2:$AK$5,MAX($L$6:$AJ$6)+2-Q$6,0)*Q$7,"")</f>
        <v/>
      </c>
      <c r="R20" s="164" t="str">
        <f aca="false">IFERROR(VLOOKUP($B20,R$2:$AK$5,MAX($L$6:$AJ$6)+2-R$6,0)*R$7,"")</f>
        <v/>
      </c>
      <c r="S20" s="164" t="str">
        <f aca="false">IFERROR(VLOOKUP($B20,S$2:$AK$5,MAX($L$6:$AJ$6)+2-S$6,0)*S$7,"")</f>
        <v/>
      </c>
      <c r="T20" s="164" t="str">
        <f aca="false">IFERROR(VLOOKUP($B20,T$2:$AK$5,MAX($L$6:$AJ$6)+2-T$6,0)*T$7,"")</f>
        <v/>
      </c>
      <c r="U20" s="164" t="str">
        <f aca="false">IFERROR(VLOOKUP($B20,U$2:$AK$5,MAX($L$6:$AJ$6)+2-U$6,0)*U$7,"")</f>
        <v/>
      </c>
      <c r="V20" s="164" t="str">
        <f aca="false">IFERROR(VLOOKUP($B20,V$2:$AK$5,MAX($L$6:$AJ$6)+2-V$6,0)*V$7,"")</f>
        <v/>
      </c>
      <c r="W20" s="164" t="str">
        <f aca="false">IFERROR(VLOOKUP($B20,W$2:$AK$5,MAX($L$6:$AJ$6)+2-W$6,0)*W$7,"")</f>
        <v/>
      </c>
      <c r="X20" s="164" t="str">
        <f aca="false">IFERROR(VLOOKUP($B20,X$2:$AK$5,MAX($L$6:$AJ$6)+2-X$6,0)*X$7,"")</f>
        <v/>
      </c>
      <c r="Y20" s="164" t="str">
        <f aca="false">IFERROR(VLOOKUP($B20,Y$2:$AK$5,MAX($L$6:$AJ$6)+2-Y$6,0)*Y$7,"")</f>
        <v/>
      </c>
      <c r="Z20" s="164" t="str">
        <f aca="false">IFERROR(VLOOKUP($B20,Z$2:$AK$5,MAX($L$6:$AJ$6)+2-Z$6,0)*Z$7,"")</f>
        <v/>
      </c>
      <c r="AA20" s="164" t="str">
        <f aca="false">IFERROR(VLOOKUP($B20,AA$2:$AK$5,MAX($L$6:$AJ$6)+2-AA$6,0)*AA$7,"")</f>
        <v/>
      </c>
      <c r="AB20" s="164" t="str">
        <f aca="false">IFERROR(VLOOKUP($B20,AB$2:$AK$5,MAX($L$6:$AJ$6)+2-AB$6,0)*AB$7,"")</f>
        <v/>
      </c>
      <c r="AC20" s="164" t="str">
        <f aca="false">IFERROR(VLOOKUP($B20,AC$2:$AK$5,MAX($L$6:$AJ$6)+2-AC$6,0)*AC$7,"")</f>
        <v/>
      </c>
      <c r="AD20" s="164" t="str">
        <f aca="false">IFERROR(VLOOKUP($B20,AD$2:$AK$5,MAX($L$6:$AJ$6)+2-AD$6,0)*AD$7,"")</f>
        <v/>
      </c>
      <c r="AE20" s="164" t="str">
        <f aca="false">IFERROR(VLOOKUP($B20,AE$2:$AK$5,MAX($L$6:$AJ$6)+2-AE$6,0)*AE$7,"")</f>
        <v/>
      </c>
      <c r="AF20" s="164" t="str">
        <f aca="false">IFERROR(VLOOKUP($B20,AF$2:$AK$5,MAX($L$6:$AJ$6)+2-AF$6,0)*AF$7,"")</f>
        <v/>
      </c>
      <c r="AG20" s="164" t="str">
        <f aca="false">IFERROR(VLOOKUP($B20,AG$2:$AK$5,MAX($L$6:$AJ$6)+2-AG$6,0)*AG$7,"")</f>
        <v/>
      </c>
      <c r="AH20" s="164" t="str">
        <f aca="false">IFERROR(VLOOKUP($B20,AH$2:$AK$5,MAX($L$6:$AJ$6)+2-AH$6,0)*AH$7,"")</f>
        <v/>
      </c>
      <c r="AI20" s="164" t="str">
        <f aca="false">IFERROR(VLOOKUP($B20,AI$2:$AK$5,MAX($L$6:$AJ$6)+2-AI$6,0)*AI$7,"")</f>
        <v/>
      </c>
      <c r="AJ20" s="164" t="str">
        <f aca="false">IFERROR(VLOOKUP($B20,AJ$2:$AK$5,MAX($L$6:$AJ$6)+2-AJ$6,0)*AJ$7,"")</f>
        <v/>
      </c>
    </row>
    <row r="21" customFormat="false" ht="16" hidden="false" customHeight="false" outlineLevel="0" collapsed="false">
      <c r="A21" s="159" t="n">
        <v>14</v>
      </c>
      <c r="B21" s="82" t="n">
        <v>143</v>
      </c>
      <c r="C21" s="83" t="n">
        <v>10010948553</v>
      </c>
      <c r="D21" s="84" t="s">
        <v>134</v>
      </c>
      <c r="E21" s="84" t="s">
        <v>39</v>
      </c>
      <c r="F21" s="94" t="s">
        <v>135</v>
      </c>
      <c r="G21" s="85" t="s">
        <v>136</v>
      </c>
      <c r="H21" s="160"/>
      <c r="I21" s="250" t="n">
        <f aca="false">J21*20+K21</f>
        <v>1</v>
      </c>
      <c r="J21" s="162"/>
      <c r="K21" s="163" t="n">
        <f aca="false">IFERROR(SUM(L21:AJ21),J21)</f>
        <v>1</v>
      </c>
      <c r="L21" s="164" t="str">
        <f aca="false">IFERROR(VLOOKUP($B21,L$2:$AK$5,MAX($L$6:$AJ$6)+2-L$6,0)*L$7,"")</f>
        <v/>
      </c>
      <c r="M21" s="164" t="str">
        <f aca="false">IFERROR(VLOOKUP($B21,M$2:$AK$5,MAX($L$6:$AJ$6)+2-M$6,0)*M$7,"")</f>
        <v/>
      </c>
      <c r="N21" s="164" t="str">
        <f aca="false">IFERROR(VLOOKUP($B21,N$2:$AK$5,MAX($L$6:$AJ$6)+2-N$6,0)*N$7,"")</f>
        <v/>
      </c>
      <c r="O21" s="164" t="str">
        <f aca="false">IFERROR(VLOOKUP($B21,O$2:$AK$5,MAX($L$6:$AJ$6)+2-O$6,0)*O$7,"")</f>
        <v/>
      </c>
      <c r="P21" s="164" t="str">
        <f aca="false">IFERROR(VLOOKUP($B21,P$2:$AK$5,MAX($L$6:$AJ$6)+2-P$6,0)*P$7,"")</f>
        <v/>
      </c>
      <c r="Q21" s="164" t="n">
        <f aca="false">IFERROR(VLOOKUP($B21,Q$2:$AK$5,MAX($L$6:$AJ$6)+2-Q$6,0)*Q$7,"")</f>
        <v>1</v>
      </c>
      <c r="R21" s="164" t="str">
        <f aca="false">IFERROR(VLOOKUP($B21,R$2:$AK$5,MAX($L$6:$AJ$6)+2-R$6,0)*R$7,"")</f>
        <v/>
      </c>
      <c r="S21" s="164" t="str">
        <f aca="false">IFERROR(VLOOKUP($B21,S$2:$AK$5,MAX($L$6:$AJ$6)+2-S$6,0)*S$7,"")</f>
        <v/>
      </c>
      <c r="T21" s="164" t="str">
        <f aca="false">IFERROR(VLOOKUP($B21,T$2:$AK$5,MAX($L$6:$AJ$6)+2-T$6,0)*T$7,"")</f>
        <v/>
      </c>
      <c r="U21" s="164" t="str">
        <f aca="false">IFERROR(VLOOKUP($B21,U$2:$AK$5,MAX($L$6:$AJ$6)+2-U$6,0)*U$7,"")</f>
        <v/>
      </c>
      <c r="V21" s="164" t="str">
        <f aca="false">IFERROR(VLOOKUP($B21,V$2:$AK$5,MAX($L$6:$AJ$6)+2-V$6,0)*V$7,"")</f>
        <v/>
      </c>
      <c r="W21" s="164" t="str">
        <f aca="false">IFERROR(VLOOKUP($B21,W$2:$AK$5,MAX($L$6:$AJ$6)+2-W$6,0)*W$7,"")</f>
        <v/>
      </c>
      <c r="X21" s="164" t="str">
        <f aca="false">IFERROR(VLOOKUP($B21,X$2:$AK$5,MAX($L$6:$AJ$6)+2-X$6,0)*X$7,"")</f>
        <v/>
      </c>
      <c r="Y21" s="164" t="str">
        <f aca="false">IFERROR(VLOOKUP($B21,Y$2:$AK$5,MAX($L$6:$AJ$6)+2-Y$6,0)*Y$7,"")</f>
        <v/>
      </c>
      <c r="Z21" s="164" t="str">
        <f aca="false">IFERROR(VLOOKUP($B21,Z$2:$AK$5,MAX($L$6:$AJ$6)+2-Z$6,0)*Z$7,"")</f>
        <v/>
      </c>
      <c r="AA21" s="164" t="str">
        <f aca="false">IFERROR(VLOOKUP($B21,AA$2:$AK$5,MAX($L$6:$AJ$6)+2-AA$6,0)*AA$7,"")</f>
        <v/>
      </c>
      <c r="AB21" s="164" t="str">
        <f aca="false">IFERROR(VLOOKUP($B21,AB$2:$AK$5,MAX($L$6:$AJ$6)+2-AB$6,0)*AB$7,"")</f>
        <v/>
      </c>
      <c r="AC21" s="164" t="str">
        <f aca="false">IFERROR(VLOOKUP($B21,AC$2:$AK$5,MAX($L$6:$AJ$6)+2-AC$6,0)*AC$7,"")</f>
        <v/>
      </c>
      <c r="AD21" s="164" t="str">
        <f aca="false">IFERROR(VLOOKUP($B21,AD$2:$AK$5,MAX($L$6:$AJ$6)+2-AD$6,0)*AD$7,"")</f>
        <v/>
      </c>
      <c r="AE21" s="164" t="str">
        <f aca="false">IFERROR(VLOOKUP($B21,AE$2:$AK$5,MAX($L$6:$AJ$6)+2-AE$6,0)*AE$7,"")</f>
        <v/>
      </c>
      <c r="AF21" s="164" t="str">
        <f aca="false">IFERROR(VLOOKUP($B21,AF$2:$AK$5,MAX($L$6:$AJ$6)+2-AF$6,0)*AF$7,"")</f>
        <v/>
      </c>
      <c r="AG21" s="164" t="str">
        <f aca="false">IFERROR(VLOOKUP($B21,AG$2:$AK$5,MAX($L$6:$AJ$6)+2-AG$6,0)*AG$7,"")</f>
        <v/>
      </c>
      <c r="AH21" s="164" t="str">
        <f aca="false">IFERROR(VLOOKUP($B21,AH$2:$AK$5,MAX($L$6:$AJ$6)+2-AH$6,0)*AH$7,"")</f>
        <v/>
      </c>
      <c r="AI21" s="164" t="str">
        <f aca="false">IFERROR(VLOOKUP($B21,AI$2:$AK$5,MAX($L$6:$AJ$6)+2-AI$6,0)*AI$7,"")</f>
        <v/>
      </c>
      <c r="AJ21" s="164" t="str">
        <f aca="false">IFERROR(VLOOKUP($B21,AJ$2:$AK$5,MAX($L$6:$AJ$6)+2-AJ$6,0)*AJ$7,"")</f>
        <v/>
      </c>
    </row>
    <row r="22" customFormat="false" ht="16" hidden="false" customHeight="false" outlineLevel="0" collapsed="false">
      <c r="A22" s="159" t="n">
        <v>15</v>
      </c>
      <c r="B22" s="82" t="n">
        <v>36</v>
      </c>
      <c r="C22" s="87" t="n">
        <v>10048203930</v>
      </c>
      <c r="D22" s="138" t="s">
        <v>133</v>
      </c>
      <c r="E22" s="93" t="s">
        <v>351</v>
      </c>
      <c r="F22" s="93" t="s">
        <v>310</v>
      </c>
      <c r="G22" s="85" t="s">
        <v>41</v>
      </c>
      <c r="H22" s="160"/>
      <c r="I22" s="250" t="n">
        <f aca="false">J22*20+K22</f>
        <v>0</v>
      </c>
      <c r="J22" s="162"/>
      <c r="K22" s="163" t="n">
        <f aca="false">IFERROR(SUM(L22:AJ22),J22)</f>
        <v>0</v>
      </c>
      <c r="L22" s="164" t="str">
        <f aca="false">IFERROR(VLOOKUP($B22,L$2:$AK$5,MAX($L$6:$AJ$6)+2-L$6,0)*L$7,"")</f>
        <v/>
      </c>
      <c r="M22" s="164" t="str">
        <f aca="false">IFERROR(VLOOKUP($B22,M$2:$AK$5,MAX($L$6:$AJ$6)+2-M$6,0)*M$7,"")</f>
        <v/>
      </c>
      <c r="N22" s="164" t="str">
        <f aca="false">IFERROR(VLOOKUP($B22,N$2:$AK$5,MAX($L$6:$AJ$6)+2-N$6,0)*N$7,"")</f>
        <v/>
      </c>
      <c r="O22" s="164" t="str">
        <f aca="false">IFERROR(VLOOKUP($B22,O$2:$AK$5,MAX($L$6:$AJ$6)+2-O$6,0)*O$7,"")</f>
        <v/>
      </c>
      <c r="P22" s="164" t="str">
        <f aca="false">IFERROR(VLOOKUP($B22,P$2:$AK$5,MAX($L$6:$AJ$6)+2-P$6,0)*P$7,"")</f>
        <v/>
      </c>
      <c r="Q22" s="164" t="str">
        <f aca="false">IFERROR(VLOOKUP($B22,Q$2:$AK$5,MAX($L$6:$AJ$6)+2-Q$6,0)*Q$7,"")</f>
        <v/>
      </c>
      <c r="R22" s="164" t="str">
        <f aca="false">IFERROR(VLOOKUP($B22,R$2:$AK$5,MAX($L$6:$AJ$6)+2-R$6,0)*R$7,"")</f>
        <v/>
      </c>
      <c r="S22" s="164" t="str">
        <f aca="false">IFERROR(VLOOKUP($B22,S$2:$AK$5,MAX($L$6:$AJ$6)+2-S$6,0)*S$7,"")</f>
        <v/>
      </c>
      <c r="T22" s="164" t="str">
        <f aca="false">IFERROR(VLOOKUP($B22,T$2:$AK$5,MAX($L$6:$AJ$6)+2-T$6,0)*T$7,"")</f>
        <v/>
      </c>
      <c r="U22" s="164" t="str">
        <f aca="false">IFERROR(VLOOKUP($B22,U$2:$AK$5,MAX($L$6:$AJ$6)+2-U$6,0)*U$7,"")</f>
        <v/>
      </c>
      <c r="V22" s="164" t="str">
        <f aca="false">IFERROR(VLOOKUP($B22,V$2:$AK$5,MAX($L$6:$AJ$6)+2-V$6,0)*V$7,"")</f>
        <v/>
      </c>
      <c r="W22" s="164" t="str">
        <f aca="false">IFERROR(VLOOKUP($B22,W$2:$AK$5,MAX($L$6:$AJ$6)+2-W$6,0)*W$7,"")</f>
        <v/>
      </c>
      <c r="X22" s="164" t="str">
        <f aca="false">IFERROR(VLOOKUP($B22,X$2:$AK$5,MAX($L$6:$AJ$6)+2-X$6,0)*X$7,"")</f>
        <v/>
      </c>
      <c r="Y22" s="164" t="str">
        <f aca="false">IFERROR(VLOOKUP($B22,Y$2:$AK$5,MAX($L$6:$AJ$6)+2-Y$6,0)*Y$7,"")</f>
        <v/>
      </c>
      <c r="Z22" s="164" t="str">
        <f aca="false">IFERROR(VLOOKUP($B22,Z$2:$AK$5,MAX($L$6:$AJ$6)+2-Z$6,0)*Z$7,"")</f>
        <v/>
      </c>
      <c r="AA22" s="164" t="str">
        <f aca="false">IFERROR(VLOOKUP($B22,AA$2:$AK$5,MAX($L$6:$AJ$6)+2-AA$6,0)*AA$7,"")</f>
        <v/>
      </c>
      <c r="AB22" s="164" t="str">
        <f aca="false">IFERROR(VLOOKUP($B22,AB$2:$AK$5,MAX($L$6:$AJ$6)+2-AB$6,0)*AB$7,"")</f>
        <v/>
      </c>
      <c r="AC22" s="164" t="str">
        <f aca="false">IFERROR(VLOOKUP($B22,AC$2:$AK$5,MAX($L$6:$AJ$6)+2-AC$6,0)*AC$7,"")</f>
        <v/>
      </c>
      <c r="AD22" s="164" t="str">
        <f aca="false">IFERROR(VLOOKUP($B22,AD$2:$AK$5,MAX($L$6:$AJ$6)+2-AD$6,0)*AD$7,"")</f>
        <v/>
      </c>
      <c r="AE22" s="164" t="str">
        <f aca="false">IFERROR(VLOOKUP($B22,AE$2:$AK$5,MAX($L$6:$AJ$6)+2-AE$6,0)*AE$7,"")</f>
        <v/>
      </c>
      <c r="AF22" s="164" t="str">
        <f aca="false">IFERROR(VLOOKUP($B22,AF$2:$AK$5,MAX($L$6:$AJ$6)+2-AF$6,0)*AF$7,"")</f>
        <v/>
      </c>
      <c r="AG22" s="164" t="str">
        <f aca="false">IFERROR(VLOOKUP($B22,AG$2:$AK$5,MAX($L$6:$AJ$6)+2-AG$6,0)*AG$7,"")</f>
        <v/>
      </c>
      <c r="AH22" s="164" t="str">
        <f aca="false">IFERROR(VLOOKUP($B22,AH$2:$AK$5,MAX($L$6:$AJ$6)+2-AH$6,0)*AH$7,"")</f>
        <v/>
      </c>
      <c r="AI22" s="164" t="str">
        <f aca="false">IFERROR(VLOOKUP($B22,AI$2:$AK$5,MAX($L$6:$AJ$6)+2-AI$6,0)*AI$7,"")</f>
        <v/>
      </c>
      <c r="AJ22" s="164" t="str">
        <f aca="false">IFERROR(VLOOKUP($B22,AJ$2:$AK$5,MAX($L$6:$AJ$6)+2-AJ$6,0)*AJ$7,"")</f>
        <v/>
      </c>
    </row>
    <row r="23" customFormat="false" ht="16" hidden="false" customHeight="false" outlineLevel="0" collapsed="false">
      <c r="A23" s="159" t="n">
        <v>16</v>
      </c>
      <c r="B23" s="214" t="n">
        <v>161</v>
      </c>
      <c r="C23" s="329" t="n">
        <v>10055218747</v>
      </c>
      <c r="D23" s="330" t="s">
        <v>131</v>
      </c>
      <c r="E23" s="331" t="s">
        <v>132</v>
      </c>
      <c r="F23" s="331" t="s">
        <v>47</v>
      </c>
      <c r="G23" s="216" t="s">
        <v>48</v>
      </c>
      <c r="H23" s="160"/>
      <c r="I23" s="250" t="s">
        <v>139</v>
      </c>
      <c r="J23" s="162"/>
      <c r="K23" s="163" t="n">
        <f aca="false">IFERROR(SUM(L23:AJ23),J23)</f>
        <v>0</v>
      </c>
      <c r="L23" s="164" t="str">
        <f aca="false">IFERROR(VLOOKUP($B23,L$2:$AK$5,MAX($L$6:$AJ$6)+2-L$6,0)*L$7,"")</f>
        <v/>
      </c>
      <c r="M23" s="164" t="str">
        <f aca="false">IFERROR(VLOOKUP($B23,M$2:$AK$5,MAX($L$6:$AJ$6)+2-M$6,0)*M$7,"")</f>
        <v/>
      </c>
      <c r="N23" s="164" t="str">
        <f aca="false">IFERROR(VLOOKUP($B23,N$2:$AK$5,MAX($L$6:$AJ$6)+2-N$6,0)*N$7,"")</f>
        <v/>
      </c>
      <c r="O23" s="164" t="str">
        <f aca="false">IFERROR(VLOOKUP($B23,O$2:$AK$5,MAX($L$6:$AJ$6)+2-O$6,0)*O$7,"")</f>
        <v/>
      </c>
      <c r="P23" s="164" t="str">
        <f aca="false">IFERROR(VLOOKUP($B23,P$2:$AK$5,MAX($L$6:$AJ$6)+2-P$6,0)*P$7,"")</f>
        <v/>
      </c>
      <c r="Q23" s="164" t="str">
        <f aca="false">IFERROR(VLOOKUP($B23,Q$2:$AK$5,MAX($L$6:$AJ$6)+2-Q$6,0)*Q$7,"")</f>
        <v/>
      </c>
      <c r="R23" s="164" t="str">
        <f aca="false">IFERROR(VLOOKUP($B23,R$2:$AK$5,MAX($L$6:$AJ$6)+2-R$6,0)*R$7,"")</f>
        <v/>
      </c>
      <c r="S23" s="164" t="str">
        <f aca="false">IFERROR(VLOOKUP($B23,S$2:$AK$5,MAX($L$6:$AJ$6)+2-S$6,0)*S$7,"")</f>
        <v/>
      </c>
      <c r="T23" s="164" t="str">
        <f aca="false">IFERROR(VLOOKUP($B23,T$2:$AK$5,MAX($L$6:$AJ$6)+2-T$6,0)*T$7,"")</f>
        <v/>
      </c>
      <c r="U23" s="164" t="str">
        <f aca="false">IFERROR(VLOOKUP($B23,U$2:$AK$5,MAX($L$6:$AJ$6)+2-U$6,0)*U$7,"")</f>
        <v/>
      </c>
      <c r="V23" s="164" t="str">
        <f aca="false">IFERROR(VLOOKUP($B23,V$2:$AK$5,MAX($L$6:$AJ$6)+2-V$6,0)*V$7,"")</f>
        <v/>
      </c>
      <c r="W23" s="164" t="str">
        <f aca="false">IFERROR(VLOOKUP($B23,W$2:$AK$5,MAX($L$6:$AJ$6)+2-W$6,0)*W$7,"")</f>
        <v/>
      </c>
      <c r="X23" s="164" t="str">
        <f aca="false">IFERROR(VLOOKUP($B23,X$2:$AK$5,MAX($L$6:$AJ$6)+2-X$6,0)*X$7,"")</f>
        <v/>
      </c>
      <c r="Y23" s="164" t="str">
        <f aca="false">IFERROR(VLOOKUP($B23,Y$2:$AK$5,MAX($L$6:$AJ$6)+2-Y$6,0)*Y$7,"")</f>
        <v/>
      </c>
      <c r="Z23" s="164" t="str">
        <f aca="false">IFERROR(VLOOKUP($B23,Z$2:$AK$5,MAX($L$6:$AJ$6)+2-Z$6,0)*Z$7,"")</f>
        <v/>
      </c>
      <c r="AA23" s="164" t="str">
        <f aca="false">IFERROR(VLOOKUP($B23,AA$2:$AK$5,MAX($L$6:$AJ$6)+2-AA$6,0)*AA$7,"")</f>
        <v/>
      </c>
      <c r="AB23" s="164" t="str">
        <f aca="false">IFERROR(VLOOKUP($B23,AB$2:$AK$5,MAX($L$6:$AJ$6)+2-AB$6,0)*AB$7,"")</f>
        <v/>
      </c>
      <c r="AC23" s="164" t="str">
        <f aca="false">IFERROR(VLOOKUP($B23,AC$2:$AK$5,MAX($L$6:$AJ$6)+2-AC$6,0)*AC$7,"")</f>
        <v/>
      </c>
      <c r="AD23" s="164" t="str">
        <f aca="false">IFERROR(VLOOKUP($B23,AD$2:$AK$5,MAX($L$6:$AJ$6)+2-AD$6,0)*AD$7,"")</f>
        <v/>
      </c>
      <c r="AE23" s="164" t="str">
        <f aca="false">IFERROR(VLOOKUP($B23,AE$2:$AK$5,MAX($L$6:$AJ$6)+2-AE$6,0)*AE$7,"")</f>
        <v/>
      </c>
      <c r="AF23" s="164" t="str">
        <f aca="false">IFERROR(VLOOKUP($B23,AF$2:$AK$5,MAX($L$6:$AJ$6)+2-AF$6,0)*AF$7,"")</f>
        <v/>
      </c>
      <c r="AG23" s="164" t="str">
        <f aca="false">IFERROR(VLOOKUP($B23,AG$2:$AK$5,MAX($L$6:$AJ$6)+2-AG$6,0)*AG$7,"")</f>
        <v/>
      </c>
      <c r="AH23" s="164" t="str">
        <f aca="false">IFERROR(VLOOKUP($B23,AH$2:$AK$5,MAX($L$6:$AJ$6)+2-AH$6,0)*AH$7,"")</f>
        <v/>
      </c>
      <c r="AI23" s="164" t="str">
        <f aca="false">IFERROR(VLOOKUP($B23,AI$2:$AK$5,MAX($L$6:$AJ$6)+2-AI$6,0)*AI$7,"")</f>
        <v/>
      </c>
      <c r="AJ23" s="164" t="str">
        <f aca="false">IFERROR(VLOOKUP($B23,AJ$2:$AK$5,MAX($L$6:$AJ$6)+2-AJ$6,0)*AJ$7,"")</f>
        <v/>
      </c>
    </row>
    <row r="24" customFormat="false" ht="16" hidden="false" customHeight="false" outlineLevel="0" collapsed="false">
      <c r="A24" s="159" t="n">
        <v>17</v>
      </c>
      <c r="B24" s="82" t="n">
        <v>146</v>
      </c>
      <c r="C24" s="88" t="n">
        <v>10046072253</v>
      </c>
      <c r="D24" s="89" t="s">
        <v>352</v>
      </c>
      <c r="E24" s="89" t="s">
        <v>353</v>
      </c>
      <c r="F24" s="89" t="s">
        <v>354</v>
      </c>
      <c r="G24" s="85" t="s">
        <v>136</v>
      </c>
      <c r="H24" s="160"/>
      <c r="I24" s="250" t="s">
        <v>139</v>
      </c>
      <c r="J24" s="162"/>
      <c r="K24" s="163" t="n">
        <f aca="false">IFERROR(SUM(L24:AJ24),J24)</f>
        <v>0</v>
      </c>
      <c r="L24" s="164" t="str">
        <f aca="false">IFERROR(VLOOKUP($B24,L$2:$AK$5,MAX($L$6:$AJ$6)+2-L$6,0)*L$7,"")</f>
        <v/>
      </c>
      <c r="M24" s="164" t="str">
        <f aca="false">IFERROR(VLOOKUP($B24,M$2:$AK$5,MAX($L$6:$AJ$6)+2-M$6,0)*M$7,"")</f>
        <v/>
      </c>
      <c r="N24" s="164" t="str">
        <f aca="false">IFERROR(VLOOKUP($B24,N$2:$AK$5,MAX($L$6:$AJ$6)+2-N$6,0)*N$7,"")</f>
        <v/>
      </c>
      <c r="O24" s="164" t="str">
        <f aca="false">IFERROR(VLOOKUP($B24,O$2:$AK$5,MAX($L$6:$AJ$6)+2-O$6,0)*O$7,"")</f>
        <v/>
      </c>
      <c r="P24" s="164" t="str">
        <f aca="false">IFERROR(VLOOKUP($B24,P$2:$AK$5,MAX($L$6:$AJ$6)+2-P$6,0)*P$7,"")</f>
        <v/>
      </c>
      <c r="Q24" s="164" t="str">
        <f aca="false">IFERROR(VLOOKUP($B24,Q$2:$AK$5,MAX($L$6:$AJ$6)+2-Q$6,0)*Q$7,"")</f>
        <v/>
      </c>
      <c r="R24" s="164" t="str">
        <f aca="false">IFERROR(VLOOKUP($B24,R$2:$AK$5,MAX($L$6:$AJ$6)+2-R$6,0)*R$7,"")</f>
        <v/>
      </c>
      <c r="S24" s="164" t="str">
        <f aca="false">IFERROR(VLOOKUP($B24,S$2:$AK$5,MAX($L$6:$AJ$6)+2-S$6,0)*S$7,"")</f>
        <v/>
      </c>
      <c r="T24" s="164" t="str">
        <f aca="false">IFERROR(VLOOKUP($B24,T$2:$AK$5,MAX($L$6:$AJ$6)+2-T$6,0)*T$7,"")</f>
        <v/>
      </c>
      <c r="U24" s="164" t="str">
        <f aca="false">IFERROR(VLOOKUP($B24,U$2:$AK$5,MAX($L$6:$AJ$6)+2-U$6,0)*U$7,"")</f>
        <v/>
      </c>
      <c r="V24" s="164" t="str">
        <f aca="false">IFERROR(VLOOKUP($B24,V$2:$AK$5,MAX($L$6:$AJ$6)+2-V$6,0)*V$7,"")</f>
        <v/>
      </c>
      <c r="W24" s="164" t="str">
        <f aca="false">IFERROR(VLOOKUP($B24,W$2:$AK$5,MAX($L$6:$AJ$6)+2-W$6,0)*W$7,"")</f>
        <v/>
      </c>
      <c r="X24" s="164" t="str">
        <f aca="false">IFERROR(VLOOKUP($B24,X$2:$AK$5,MAX($L$6:$AJ$6)+2-X$6,0)*X$7,"")</f>
        <v/>
      </c>
      <c r="Y24" s="164" t="str">
        <f aca="false">IFERROR(VLOOKUP($B24,Y$2:$AK$5,MAX($L$6:$AJ$6)+2-Y$6,0)*Y$7,"")</f>
        <v/>
      </c>
      <c r="Z24" s="164" t="str">
        <f aca="false">IFERROR(VLOOKUP($B24,Z$2:$AK$5,MAX($L$6:$AJ$6)+2-Z$6,0)*Z$7,"")</f>
        <v/>
      </c>
      <c r="AA24" s="164" t="str">
        <f aca="false">IFERROR(VLOOKUP($B24,AA$2:$AK$5,MAX($L$6:$AJ$6)+2-AA$6,0)*AA$7,"")</f>
        <v/>
      </c>
      <c r="AB24" s="164" t="str">
        <f aca="false">IFERROR(VLOOKUP($B24,AB$2:$AK$5,MAX($L$6:$AJ$6)+2-AB$6,0)*AB$7,"")</f>
        <v/>
      </c>
      <c r="AC24" s="164" t="str">
        <f aca="false">IFERROR(VLOOKUP($B24,AC$2:$AK$5,MAX($L$6:$AJ$6)+2-AC$6,0)*AC$7,"")</f>
        <v/>
      </c>
      <c r="AD24" s="164" t="str">
        <f aca="false">IFERROR(VLOOKUP($B24,AD$2:$AK$5,MAX($L$6:$AJ$6)+2-AD$6,0)*AD$7,"")</f>
        <v/>
      </c>
      <c r="AE24" s="164" t="str">
        <f aca="false">IFERROR(VLOOKUP($B24,AE$2:$AK$5,MAX($L$6:$AJ$6)+2-AE$6,0)*AE$7,"")</f>
        <v/>
      </c>
      <c r="AF24" s="164" t="str">
        <f aca="false">IFERROR(VLOOKUP($B24,AF$2:$AK$5,MAX($L$6:$AJ$6)+2-AF$6,0)*AF$7,"")</f>
        <v/>
      </c>
      <c r="AG24" s="164" t="str">
        <f aca="false">IFERROR(VLOOKUP($B24,AG$2:$AK$5,MAX($L$6:$AJ$6)+2-AG$6,0)*AG$7,"")</f>
        <v/>
      </c>
      <c r="AH24" s="164" t="str">
        <f aca="false">IFERROR(VLOOKUP($B24,AH$2:$AK$5,MAX($L$6:$AJ$6)+2-AH$6,0)*AH$7,"")</f>
        <v/>
      </c>
      <c r="AI24" s="164" t="str">
        <f aca="false">IFERROR(VLOOKUP($B24,AI$2:$AK$5,MAX($L$6:$AJ$6)+2-AI$6,0)*AI$7,"")</f>
        <v/>
      </c>
      <c r="AJ24" s="164" t="str">
        <f aca="false">IFERROR(VLOOKUP($B24,AJ$2:$AK$5,MAX($L$6:$AJ$6)+2-AJ$6,0)*AJ$7,"")</f>
        <v/>
      </c>
    </row>
    <row r="25" customFormat="false" ht="16" hidden="false" customHeight="false" outlineLevel="0" collapsed="false">
      <c r="A25" s="159" t="n">
        <v>18</v>
      </c>
      <c r="B25" s="332" t="n">
        <v>93</v>
      </c>
      <c r="C25" s="333" t="n">
        <v>10047373366</v>
      </c>
      <c r="D25" s="334" t="s">
        <v>336</v>
      </c>
      <c r="E25" s="334" t="s">
        <v>39</v>
      </c>
      <c r="F25" s="335" t="s">
        <v>40</v>
      </c>
      <c r="G25" s="145" t="s">
        <v>41</v>
      </c>
      <c r="H25" s="326"/>
      <c r="I25" s="250" t="s">
        <v>139</v>
      </c>
      <c r="J25" s="162"/>
      <c r="K25" s="163" t="n">
        <f aca="false">IFERROR(SUM(L25:AJ25),J25)</f>
        <v>0</v>
      </c>
      <c r="L25" s="164" t="str">
        <f aca="false">IFERROR(VLOOKUP($B25,L$2:$AK$5,MAX($L$6:$AJ$6)+2-L$6,0)*L$7,"")</f>
        <v/>
      </c>
      <c r="M25" s="164" t="str">
        <f aca="false">IFERROR(VLOOKUP($B25,M$2:$AK$5,MAX($L$6:$AJ$6)+2-M$6,0)*M$7,"")</f>
        <v/>
      </c>
      <c r="N25" s="164" t="str">
        <f aca="false">IFERROR(VLOOKUP($B25,N$2:$AK$5,MAX($L$6:$AJ$6)+2-N$6,0)*N$7,"")</f>
        <v/>
      </c>
      <c r="O25" s="164" t="str">
        <f aca="false">IFERROR(VLOOKUP($B25,O$2:$AK$5,MAX($L$6:$AJ$6)+2-O$6,0)*O$7,"")</f>
        <v/>
      </c>
      <c r="P25" s="164" t="str">
        <f aca="false">IFERROR(VLOOKUP($B25,P$2:$AK$5,MAX($L$6:$AJ$6)+2-P$6,0)*P$7,"")</f>
        <v/>
      </c>
      <c r="Q25" s="164" t="str">
        <f aca="false">IFERROR(VLOOKUP($B25,Q$2:$AK$5,MAX($L$6:$AJ$6)+2-Q$6,0)*Q$7,"")</f>
        <v/>
      </c>
      <c r="R25" s="164" t="str">
        <f aca="false">IFERROR(VLOOKUP($B25,R$2:$AK$5,MAX($L$6:$AJ$6)+2-R$6,0)*R$7,"")</f>
        <v/>
      </c>
      <c r="S25" s="164" t="str">
        <f aca="false">IFERROR(VLOOKUP($B25,S$2:$AK$5,MAX($L$6:$AJ$6)+2-S$6,0)*S$7,"")</f>
        <v/>
      </c>
      <c r="T25" s="164" t="str">
        <f aca="false">IFERROR(VLOOKUP($B25,T$2:$AK$5,MAX($L$6:$AJ$6)+2-T$6,0)*T$7,"")</f>
        <v/>
      </c>
      <c r="U25" s="164" t="str">
        <f aca="false">IFERROR(VLOOKUP($B25,U$2:$AK$5,MAX($L$6:$AJ$6)+2-U$6,0)*U$7,"")</f>
        <v/>
      </c>
      <c r="V25" s="164" t="str">
        <f aca="false">IFERROR(VLOOKUP($B25,V$2:$AK$5,MAX($L$6:$AJ$6)+2-V$6,0)*V$7,"")</f>
        <v/>
      </c>
      <c r="W25" s="164" t="str">
        <f aca="false">IFERROR(VLOOKUP($B25,W$2:$AK$5,MAX($L$6:$AJ$6)+2-W$6,0)*W$7,"")</f>
        <v/>
      </c>
      <c r="X25" s="164" t="str">
        <f aca="false">IFERROR(VLOOKUP($B25,X$2:$AK$5,MAX($L$6:$AJ$6)+2-X$6,0)*X$7,"")</f>
        <v/>
      </c>
      <c r="Y25" s="164" t="str">
        <f aca="false">IFERROR(VLOOKUP($B25,Y$2:$AK$5,MAX($L$6:$AJ$6)+2-Y$6,0)*Y$7,"")</f>
        <v/>
      </c>
      <c r="Z25" s="164" t="str">
        <f aca="false">IFERROR(VLOOKUP($B25,Z$2:$AK$5,MAX($L$6:$AJ$6)+2-Z$6,0)*Z$7,"")</f>
        <v/>
      </c>
      <c r="AA25" s="164" t="str">
        <f aca="false">IFERROR(VLOOKUP($B25,AA$2:$AK$5,MAX($L$6:$AJ$6)+2-AA$6,0)*AA$7,"")</f>
        <v/>
      </c>
      <c r="AB25" s="164" t="str">
        <f aca="false">IFERROR(VLOOKUP($B25,AB$2:$AK$5,MAX($L$6:$AJ$6)+2-AB$6,0)*AB$7,"")</f>
        <v/>
      </c>
      <c r="AC25" s="164" t="str">
        <f aca="false">IFERROR(VLOOKUP($B25,AC$2:$AK$5,MAX($L$6:$AJ$6)+2-AC$6,0)*AC$7,"")</f>
        <v/>
      </c>
      <c r="AD25" s="164" t="str">
        <f aca="false">IFERROR(VLOOKUP($B25,AD$2:$AK$5,MAX($L$6:$AJ$6)+2-AD$6,0)*AD$7,"")</f>
        <v/>
      </c>
      <c r="AE25" s="164" t="str">
        <f aca="false">IFERROR(VLOOKUP($B25,AE$2:$AK$5,MAX($L$6:$AJ$6)+2-AE$6,0)*AE$7,"")</f>
        <v/>
      </c>
      <c r="AF25" s="164" t="str">
        <f aca="false">IFERROR(VLOOKUP($B25,AF$2:$AK$5,MAX($L$6:$AJ$6)+2-AF$6,0)*AF$7,"")</f>
        <v/>
      </c>
      <c r="AG25" s="164" t="str">
        <f aca="false">IFERROR(VLOOKUP($B25,AG$2:$AK$5,MAX($L$6:$AJ$6)+2-AG$6,0)*AG$7,"")</f>
        <v/>
      </c>
      <c r="AH25" s="164" t="str">
        <f aca="false">IFERROR(VLOOKUP($B25,AH$2:$AK$5,MAX($L$6:$AJ$6)+2-AH$6,0)*AH$7,"")</f>
        <v/>
      </c>
      <c r="AI25" s="164" t="str">
        <f aca="false">IFERROR(VLOOKUP($B25,AI$2:$AK$5,MAX($L$6:$AJ$6)+2-AI$6,0)*AI$7,"")</f>
        <v/>
      </c>
      <c r="AJ25" s="164" t="str">
        <f aca="false">IFERROR(VLOOKUP($B25,AJ$2:$AK$5,MAX($L$6:$AJ$6)+2-AJ$6,0)*AJ$7,"")</f>
        <v/>
      </c>
    </row>
  </sheetData>
  <autoFilter ref="A7:AJ7"/>
  <mergeCells count="3">
    <mergeCell ref="A1:I1"/>
    <mergeCell ref="A3:I3"/>
    <mergeCell ref="A5:F5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6" zeroHeight="false" outlineLevelRow="0" outlineLevelCol="0"/>
  <cols>
    <col collapsed="false" customWidth="true" hidden="false" outlineLevel="0" max="1025" min="1" style="0" width="10.61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L75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CO35" activeCellId="0" sqref="CO35"/>
    </sheetView>
  </sheetViews>
  <sheetFormatPr defaultRowHeight="16" zeroHeight="false" outlineLevelRow="0" outlineLevelCol="0"/>
  <cols>
    <col collapsed="false" customWidth="true" hidden="false" outlineLevel="0" max="1" min="1" style="0" width="4.33"/>
    <col collapsed="false" customWidth="true" hidden="false" outlineLevel="0" max="2" min="2" style="0" width="5.51"/>
    <col collapsed="false" customWidth="true" hidden="false" outlineLevel="0" max="3" min="3" style="0" width="8.5"/>
    <col collapsed="false" customWidth="true" hidden="false" outlineLevel="0" max="4" min="4" style="0" width="13.83"/>
    <col collapsed="false" customWidth="true" hidden="false" outlineLevel="0" max="5" min="5" style="0" width="10.16"/>
    <col collapsed="false" customWidth="true" hidden="false" outlineLevel="0" max="6" min="6" style="0" width="25"/>
    <col collapsed="false" customWidth="true" hidden="false" outlineLevel="0" max="7" min="7" style="0" width="5.83"/>
    <col collapsed="false" customWidth="true" hidden="true" outlineLevel="0" max="8" min="8" style="0" width="10.83"/>
    <col collapsed="false" customWidth="true" hidden="false" outlineLevel="0" max="9" min="9" style="0" width="8.84"/>
    <col collapsed="false" customWidth="true" hidden="true" outlineLevel="0" max="14" min="10" style="0" width="10.83"/>
    <col collapsed="false" customWidth="true" hidden="true" outlineLevel="0" max="48" min="15" style="0" width="5.51"/>
    <col collapsed="false" customWidth="true" hidden="true" outlineLevel="0" max="64" min="49" style="0" width="10.83"/>
    <col collapsed="false" customWidth="true" hidden="true" outlineLevel="0" max="84" min="65" style="0" width="4.33"/>
    <col collapsed="false" customWidth="true" hidden="true" outlineLevel="0" max="90" min="85" style="0" width="10.83"/>
    <col collapsed="false" customWidth="true" hidden="false" outlineLevel="0" max="91" min="91" style="0" width="10.83"/>
    <col collapsed="false" customWidth="true" hidden="false" outlineLevel="0" max="1025" min="92" style="0" width="10.61"/>
  </cols>
  <sheetData>
    <row r="1" customFormat="false" ht="31" hidden="false" customHeight="false" outlineLevel="0" collapsed="false">
      <c r="A1" s="2" t="s">
        <v>1</v>
      </c>
      <c r="B1" s="2"/>
      <c r="C1" s="2"/>
      <c r="D1" s="2"/>
      <c r="E1" s="2"/>
      <c r="F1" s="2"/>
      <c r="G1" s="2"/>
      <c r="BS1" s="0" t="s">
        <v>66</v>
      </c>
    </row>
    <row r="2" customFormat="false" ht="24" hidden="false" customHeight="false" outlineLevel="0" collapsed="false">
      <c r="H2" s="7"/>
      <c r="BM2" s="8" t="n">
        <v>163</v>
      </c>
      <c r="BN2" s="8" t="n">
        <v>135</v>
      </c>
      <c r="BO2" s="8" t="n">
        <v>156</v>
      </c>
      <c r="BP2" s="8" t="n">
        <v>126</v>
      </c>
      <c r="BQ2" s="8" t="n">
        <v>125</v>
      </c>
      <c r="BR2" s="8" t="n">
        <v>161</v>
      </c>
      <c r="BS2" s="8" t="n">
        <v>83</v>
      </c>
      <c r="BT2" s="8" t="n">
        <v>83</v>
      </c>
      <c r="BU2" s="8" t="n">
        <v>156</v>
      </c>
      <c r="BV2" s="8" t="n">
        <v>83</v>
      </c>
      <c r="BW2" s="8"/>
      <c r="BX2" s="8"/>
      <c r="BY2" s="8"/>
      <c r="BZ2" s="8"/>
      <c r="CA2" s="8"/>
      <c r="CB2" s="8"/>
      <c r="CC2" s="8"/>
      <c r="CD2" s="8"/>
      <c r="CE2" s="8"/>
      <c r="CF2" s="8"/>
      <c r="CG2" s="0" t="n">
        <v>5</v>
      </c>
      <c r="CH2" s="9"/>
      <c r="CI2" s="9"/>
    </row>
    <row r="3" customFormat="false" ht="26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BM3" s="8" t="n">
        <v>125</v>
      </c>
      <c r="BN3" s="8" t="n">
        <v>138</v>
      </c>
      <c r="BO3" s="8" t="n">
        <v>163</v>
      </c>
      <c r="BP3" s="8" t="n">
        <v>125</v>
      </c>
      <c r="BQ3" s="8" t="n">
        <v>138</v>
      </c>
      <c r="BR3" s="8" t="n">
        <v>133</v>
      </c>
      <c r="BS3" s="8" t="n">
        <v>156</v>
      </c>
      <c r="BT3" s="8" t="n">
        <v>156</v>
      </c>
      <c r="BU3" s="8" t="n">
        <v>83</v>
      </c>
      <c r="BV3" s="8" t="n">
        <v>156</v>
      </c>
      <c r="BW3" s="8"/>
      <c r="BX3" s="8"/>
      <c r="BY3" s="8"/>
      <c r="BZ3" s="8"/>
      <c r="CA3" s="8"/>
      <c r="CB3" s="8"/>
      <c r="CC3" s="8"/>
      <c r="CD3" s="8"/>
      <c r="CE3" s="8"/>
      <c r="CF3" s="8"/>
      <c r="CG3" s="0" t="n">
        <v>3</v>
      </c>
      <c r="CH3" s="9"/>
      <c r="CI3" s="9"/>
    </row>
    <row r="4" customFormat="false" ht="24" hidden="false" customHeight="false" outlineLevel="0" collapsed="false">
      <c r="C4" s="10"/>
      <c r="D4" s="10"/>
      <c r="E4" s="10"/>
      <c r="F4" s="10"/>
      <c r="G4" s="10"/>
      <c r="H4" s="10"/>
      <c r="BM4" s="8" t="n">
        <v>158</v>
      </c>
      <c r="BN4" s="8" t="n">
        <v>139</v>
      </c>
      <c r="BO4" s="8" t="n">
        <v>128</v>
      </c>
      <c r="BP4" s="8" t="n">
        <v>140</v>
      </c>
      <c r="BQ4" s="8" t="n">
        <v>133</v>
      </c>
      <c r="BR4" s="8" t="n">
        <v>147</v>
      </c>
      <c r="BS4" s="8" t="n">
        <v>164</v>
      </c>
      <c r="BT4" s="8" t="n">
        <v>90</v>
      </c>
      <c r="BU4" s="8" t="n">
        <v>90</v>
      </c>
      <c r="BV4" s="8" t="n">
        <v>90</v>
      </c>
      <c r="BW4" s="8"/>
      <c r="BX4" s="8"/>
      <c r="BY4" s="8"/>
      <c r="BZ4" s="8"/>
      <c r="CA4" s="8"/>
      <c r="CB4" s="8"/>
      <c r="CC4" s="8"/>
      <c r="CD4" s="8"/>
      <c r="CE4" s="8"/>
      <c r="CF4" s="8"/>
      <c r="CG4" s="0" t="n">
        <v>2</v>
      </c>
      <c r="CH4" s="9"/>
      <c r="CI4" s="9"/>
    </row>
    <row r="5" customFormat="false" ht="16" hidden="false" customHeight="false" outlineLevel="0" collapsed="false">
      <c r="A5" s="11" t="s">
        <v>67</v>
      </c>
      <c r="B5" s="12"/>
      <c r="E5" s="13"/>
      <c r="F5" s="13"/>
      <c r="I5" s="14"/>
      <c r="J5" s="15" t="s">
        <v>68</v>
      </c>
      <c r="K5" s="15"/>
      <c r="L5" s="15" t="s">
        <v>69</v>
      </c>
      <c r="M5" s="15"/>
      <c r="N5" s="15"/>
      <c r="O5" s="16" t="s">
        <v>7</v>
      </c>
      <c r="P5" s="16" t="s">
        <v>7</v>
      </c>
      <c r="Q5" s="16" t="s">
        <v>7</v>
      </c>
      <c r="R5" s="16"/>
      <c r="S5" s="16" t="n">
        <v>158</v>
      </c>
      <c r="T5" s="16" t="n">
        <v>158</v>
      </c>
      <c r="U5" s="16" t="n">
        <v>139</v>
      </c>
      <c r="V5" s="16" t="n">
        <v>125</v>
      </c>
      <c r="W5" s="16" t="n">
        <v>125</v>
      </c>
      <c r="X5" s="16" t="n">
        <v>125</v>
      </c>
      <c r="Y5" s="16" t="n">
        <v>125</v>
      </c>
      <c r="Z5" s="16" t="n">
        <v>125</v>
      </c>
      <c r="AA5" s="16" t="n">
        <v>125</v>
      </c>
      <c r="AB5" s="16" t="n">
        <v>125</v>
      </c>
      <c r="AC5" s="16" t="n">
        <v>125</v>
      </c>
      <c r="AD5" s="16" t="n">
        <v>125</v>
      </c>
      <c r="AE5" s="16" t="n">
        <v>125</v>
      </c>
      <c r="AF5" s="16" t="n">
        <v>125</v>
      </c>
      <c r="AG5" s="16" t="n">
        <v>155</v>
      </c>
      <c r="AH5" s="16" t="n">
        <v>125</v>
      </c>
      <c r="AI5" s="16" t="n">
        <v>155</v>
      </c>
      <c r="AJ5" s="16" t="n">
        <v>125</v>
      </c>
      <c r="AK5" s="16" t="n">
        <v>155</v>
      </c>
      <c r="AL5" s="16" t="n">
        <v>155</v>
      </c>
      <c r="AM5" s="16" t="n">
        <v>125</v>
      </c>
      <c r="AN5" s="16" t="n">
        <v>126</v>
      </c>
      <c r="AO5" s="16" t="n">
        <v>158</v>
      </c>
      <c r="AP5" s="16" t="n">
        <v>138</v>
      </c>
      <c r="AQ5" s="16" t="n">
        <v>138</v>
      </c>
      <c r="AR5" s="16" t="n">
        <v>156</v>
      </c>
      <c r="AS5" s="16" t="n">
        <v>138</v>
      </c>
      <c r="AT5" s="16" t="n">
        <v>138</v>
      </c>
      <c r="AU5" s="16" t="n">
        <v>139</v>
      </c>
      <c r="AV5" s="16" t="n">
        <v>139</v>
      </c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9"/>
      <c r="BI5" s="17"/>
      <c r="BK5" s="15" t="s">
        <v>6</v>
      </c>
      <c r="BL5" s="15"/>
      <c r="BM5" s="8" t="n">
        <v>226</v>
      </c>
      <c r="BN5" s="8" t="n">
        <v>90</v>
      </c>
      <c r="BO5" s="8" t="n">
        <v>139</v>
      </c>
      <c r="BP5" s="8" t="n">
        <v>156</v>
      </c>
      <c r="BQ5" s="8" t="n">
        <v>139</v>
      </c>
      <c r="BR5" s="8" t="n">
        <v>135</v>
      </c>
      <c r="BS5" s="8" t="n">
        <v>90</v>
      </c>
      <c r="BT5" s="8" t="n">
        <v>164</v>
      </c>
      <c r="BU5" s="8" t="n">
        <v>164</v>
      </c>
      <c r="BV5" s="8" t="n">
        <v>164</v>
      </c>
      <c r="BW5" s="8"/>
      <c r="BX5" s="8"/>
      <c r="BY5" s="8"/>
      <c r="BZ5" s="8"/>
      <c r="CA5" s="8"/>
      <c r="CB5" s="8"/>
      <c r="CC5" s="8"/>
      <c r="CD5" s="8"/>
      <c r="CE5" s="8"/>
      <c r="CF5" s="8"/>
      <c r="CG5" s="0" t="n">
        <v>1</v>
      </c>
      <c r="CH5" s="9"/>
      <c r="CI5" s="9"/>
    </row>
    <row r="6" customFormat="false" ht="16" hidden="false" customHeight="true" outlineLevel="0" collapsed="false">
      <c r="A6" s="18"/>
      <c r="B6" s="18"/>
      <c r="C6" s="18"/>
      <c r="D6" s="18"/>
      <c r="E6" s="18"/>
      <c r="F6" s="18"/>
      <c r="G6" s="18"/>
      <c r="H6" s="19" t="s">
        <v>9</v>
      </c>
      <c r="I6" s="20" t="s">
        <v>10</v>
      </c>
      <c r="J6" s="21" t="s">
        <v>11</v>
      </c>
      <c r="K6" s="21"/>
      <c r="L6" s="22" t="s">
        <v>12</v>
      </c>
      <c r="M6" s="23"/>
      <c r="N6" s="24"/>
      <c r="O6" s="24" t="n">
        <v>33</v>
      </c>
      <c r="P6" s="24" t="n">
        <v>32</v>
      </c>
      <c r="Q6" s="24" t="n">
        <v>31</v>
      </c>
      <c r="R6" s="24" t="n">
        <v>30</v>
      </c>
      <c r="S6" s="24" t="n">
        <v>29</v>
      </c>
      <c r="T6" s="24" t="n">
        <v>28</v>
      </c>
      <c r="U6" s="24" t="n">
        <v>27</v>
      </c>
      <c r="V6" s="24" t="n">
        <v>26</v>
      </c>
      <c r="W6" s="24" t="n">
        <v>25</v>
      </c>
      <c r="X6" s="24" t="n">
        <v>24</v>
      </c>
      <c r="Y6" s="24" t="n">
        <v>23</v>
      </c>
      <c r="Z6" s="24" t="n">
        <v>22</v>
      </c>
      <c r="AA6" s="24" t="n">
        <v>21</v>
      </c>
      <c r="AB6" s="24" t="n">
        <v>20</v>
      </c>
      <c r="AC6" s="24" t="n">
        <v>19</v>
      </c>
      <c r="AD6" s="24" t="n">
        <v>18</v>
      </c>
      <c r="AE6" s="24" t="n">
        <v>17</v>
      </c>
      <c r="AF6" s="24" t="n">
        <v>16</v>
      </c>
      <c r="AG6" s="24" t="n">
        <v>15</v>
      </c>
      <c r="AH6" s="24" t="n">
        <v>14</v>
      </c>
      <c r="AI6" s="24" t="n">
        <v>13</v>
      </c>
      <c r="AJ6" s="24" t="n">
        <v>155</v>
      </c>
      <c r="AK6" s="24" t="n">
        <v>11</v>
      </c>
      <c r="AL6" s="24" t="n">
        <v>10</v>
      </c>
      <c r="AM6" s="24" t="n">
        <v>9</v>
      </c>
      <c r="AN6" s="24" t="n">
        <v>8</v>
      </c>
      <c r="AO6" s="24" t="n">
        <v>7</v>
      </c>
      <c r="AP6" s="24" t="n">
        <v>6</v>
      </c>
      <c r="AQ6" s="24" t="n">
        <v>5</v>
      </c>
      <c r="AR6" s="24" t="n">
        <v>4</v>
      </c>
      <c r="AS6" s="24" t="n">
        <v>3</v>
      </c>
      <c r="AT6" s="24" t="n">
        <v>2</v>
      </c>
      <c r="AU6" s="24" t="n">
        <v>1</v>
      </c>
      <c r="AV6" s="25" t="n">
        <v>0</v>
      </c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1" t="s">
        <v>13</v>
      </c>
      <c r="BJ6" s="21"/>
      <c r="BK6" s="26" t="s">
        <v>70</v>
      </c>
      <c r="BL6" s="26"/>
      <c r="BM6" s="27" t="n">
        <v>1</v>
      </c>
      <c r="BN6" s="27" t="n">
        <v>2</v>
      </c>
      <c r="BO6" s="27" t="n">
        <v>3</v>
      </c>
      <c r="BP6" s="27" t="n">
        <v>4</v>
      </c>
      <c r="BQ6" s="27" t="n">
        <v>5</v>
      </c>
      <c r="BR6" s="27" t="n">
        <v>6</v>
      </c>
      <c r="BS6" s="27" t="n">
        <v>7</v>
      </c>
      <c r="BT6" s="27" t="n">
        <v>8</v>
      </c>
      <c r="BU6" s="27" t="n">
        <v>9</v>
      </c>
      <c r="BV6" s="27" t="n">
        <v>10</v>
      </c>
      <c r="BW6" s="27" t="n">
        <v>11</v>
      </c>
      <c r="BX6" s="27" t="n">
        <v>12</v>
      </c>
      <c r="BY6" s="27" t="n">
        <v>13</v>
      </c>
      <c r="BZ6" s="27" t="n">
        <v>14</v>
      </c>
      <c r="CA6" s="27" t="n">
        <v>15</v>
      </c>
      <c r="CB6" s="27" t="n">
        <v>16</v>
      </c>
      <c r="CC6" s="27" t="n">
        <v>17</v>
      </c>
      <c r="CD6" s="27" t="n">
        <v>18</v>
      </c>
      <c r="CE6" s="27" t="n">
        <v>19</v>
      </c>
      <c r="CF6" s="27" t="n">
        <v>20</v>
      </c>
      <c r="CH6" s="9"/>
      <c r="CI6" s="28" t="s">
        <v>15</v>
      </c>
      <c r="CJ6" s="28"/>
      <c r="CK6" s="29" t="s">
        <v>16</v>
      </c>
      <c r="CL6" s="29"/>
    </row>
    <row r="7" customFormat="false" ht="43" hidden="false" customHeight="false" outlineLevel="0" collapsed="false">
      <c r="A7" s="30" t="s">
        <v>17</v>
      </c>
      <c r="B7" s="31" t="s">
        <v>18</v>
      </c>
      <c r="C7" s="31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2" t="s">
        <v>24</v>
      </c>
      <c r="I7" s="31" t="s">
        <v>25</v>
      </c>
      <c r="J7" s="33" t="s">
        <v>17</v>
      </c>
      <c r="K7" s="34" t="s">
        <v>26</v>
      </c>
      <c r="L7" s="35" t="s">
        <v>17</v>
      </c>
      <c r="M7" s="36" t="s">
        <v>27</v>
      </c>
      <c r="N7" s="35" t="s">
        <v>28</v>
      </c>
      <c r="O7" s="35" t="n">
        <v>1</v>
      </c>
      <c r="P7" s="35" t="n">
        <v>2</v>
      </c>
      <c r="Q7" s="35" t="n">
        <v>3</v>
      </c>
      <c r="R7" s="35" t="n">
        <v>4</v>
      </c>
      <c r="S7" s="35" t="n">
        <v>5</v>
      </c>
      <c r="T7" s="35" t="n">
        <v>6</v>
      </c>
      <c r="U7" s="35" t="n">
        <v>7</v>
      </c>
      <c r="V7" s="35" t="n">
        <v>8</v>
      </c>
      <c r="W7" s="35" t="n">
        <v>9</v>
      </c>
      <c r="X7" s="35" t="n">
        <v>10</v>
      </c>
      <c r="Y7" s="35" t="n">
        <v>11</v>
      </c>
      <c r="Z7" s="35" t="n">
        <v>12</v>
      </c>
      <c r="AA7" s="35" t="n">
        <v>13</v>
      </c>
      <c r="AB7" s="35" t="n">
        <v>14</v>
      </c>
      <c r="AC7" s="35" t="n">
        <v>15</v>
      </c>
      <c r="AD7" s="35" t="n">
        <v>16</v>
      </c>
      <c r="AE7" s="35" t="n">
        <v>17</v>
      </c>
      <c r="AF7" s="35" t="n">
        <v>18</v>
      </c>
      <c r="AG7" s="35" t="n">
        <v>19</v>
      </c>
      <c r="AH7" s="35" t="n">
        <v>20</v>
      </c>
      <c r="AI7" s="35" t="n">
        <v>21</v>
      </c>
      <c r="AJ7" s="35" t="n">
        <v>22</v>
      </c>
      <c r="AK7" s="35" t="n">
        <v>23</v>
      </c>
      <c r="AL7" s="35" t="n">
        <v>24</v>
      </c>
      <c r="AM7" s="35" t="n">
        <v>25</v>
      </c>
      <c r="AN7" s="35" t="n">
        <v>26</v>
      </c>
      <c r="AO7" s="35" t="n">
        <v>27</v>
      </c>
      <c r="AP7" s="35" t="n">
        <v>28</v>
      </c>
      <c r="AQ7" s="35" t="n">
        <v>29</v>
      </c>
      <c r="AR7" s="35" t="n">
        <v>30</v>
      </c>
      <c r="AS7" s="35" t="n">
        <v>31</v>
      </c>
      <c r="AT7" s="35" t="n">
        <v>32</v>
      </c>
      <c r="AU7" s="35" t="n">
        <v>33</v>
      </c>
      <c r="AV7" s="35" t="n">
        <v>34</v>
      </c>
      <c r="AW7" s="35" t="n">
        <v>35</v>
      </c>
      <c r="AX7" s="35" t="n">
        <v>36</v>
      </c>
      <c r="AY7" s="35" t="n">
        <v>37</v>
      </c>
      <c r="AZ7" s="35" t="n">
        <v>38</v>
      </c>
      <c r="BA7" s="35" t="n">
        <v>39</v>
      </c>
      <c r="BB7" s="35" t="n">
        <v>40</v>
      </c>
      <c r="BC7" s="35" t="n">
        <v>41</v>
      </c>
      <c r="BD7" s="35" t="n">
        <v>42</v>
      </c>
      <c r="BE7" s="35" t="n">
        <v>43</v>
      </c>
      <c r="BF7" s="35" t="n">
        <v>44</v>
      </c>
      <c r="BG7" s="35" t="n">
        <v>45</v>
      </c>
      <c r="BH7" s="35" t="s">
        <v>26</v>
      </c>
      <c r="BI7" s="37" t="s">
        <v>17</v>
      </c>
      <c r="BJ7" s="34" t="s">
        <v>26</v>
      </c>
      <c r="BK7" s="38" t="s">
        <v>29</v>
      </c>
      <c r="BL7" s="35" t="s">
        <v>26</v>
      </c>
      <c r="BM7" s="81" t="n">
        <v>1</v>
      </c>
      <c r="BN7" s="81" t="n">
        <v>1</v>
      </c>
      <c r="BO7" s="81" t="n">
        <v>1</v>
      </c>
      <c r="BP7" s="81" t="n">
        <v>1</v>
      </c>
      <c r="BQ7" s="81" t="n">
        <v>1</v>
      </c>
      <c r="BR7" s="81" t="n">
        <v>1</v>
      </c>
      <c r="BS7" s="81" t="n">
        <v>1</v>
      </c>
      <c r="BT7" s="81" t="n">
        <v>1</v>
      </c>
      <c r="BU7" s="81" t="n">
        <v>1</v>
      </c>
      <c r="BV7" s="81" t="n">
        <v>2</v>
      </c>
      <c r="BW7" s="39" t="n">
        <v>1</v>
      </c>
      <c r="BX7" s="39" t="n">
        <v>1</v>
      </c>
      <c r="BY7" s="39" t="n">
        <v>1</v>
      </c>
      <c r="BZ7" s="39" t="n">
        <v>1</v>
      </c>
      <c r="CA7" s="39" t="n">
        <v>1</v>
      </c>
      <c r="CB7" s="39" t="n">
        <v>1</v>
      </c>
      <c r="CC7" s="39" t="n">
        <v>1</v>
      </c>
      <c r="CD7" s="39" t="n">
        <v>1</v>
      </c>
      <c r="CE7" s="39" t="n">
        <v>1</v>
      </c>
      <c r="CF7" s="39" t="n">
        <v>2</v>
      </c>
      <c r="CG7" s="40"/>
      <c r="CH7" s="40"/>
      <c r="CI7" s="41" t="s">
        <v>30</v>
      </c>
      <c r="CJ7" s="41" t="s">
        <v>31</v>
      </c>
      <c r="CK7" s="41" t="s">
        <v>30</v>
      </c>
      <c r="CL7" s="41" t="s">
        <v>31</v>
      </c>
    </row>
    <row r="8" customFormat="false" ht="16" hidden="false" customHeight="false" outlineLevel="0" collapsed="false">
      <c r="A8" s="42" t="n">
        <v>1</v>
      </c>
      <c r="B8" s="82" t="n">
        <v>125</v>
      </c>
      <c r="C8" s="83" t="n">
        <v>10036503104</v>
      </c>
      <c r="D8" s="84" t="s">
        <v>71</v>
      </c>
      <c r="E8" s="84" t="s">
        <v>72</v>
      </c>
      <c r="F8" s="84" t="s">
        <v>73</v>
      </c>
      <c r="G8" s="85" t="s">
        <v>74</v>
      </c>
      <c r="H8" s="48"/>
      <c r="I8" s="49" t="n">
        <f aca="false">IFERROR(K8+BH8+BJ8+BL8,-1000)</f>
        <v>119</v>
      </c>
      <c r="J8" s="50" t="n">
        <f aca="false">VLOOKUP(B8,CI:CJ,2,0)</f>
        <v>7</v>
      </c>
      <c r="K8" s="50" t="n">
        <f aca="false">IF(ISNUMBER(J8),IF(J8&lt;21,40-(J8-1)*2,1),J8)</f>
        <v>28</v>
      </c>
      <c r="L8" s="51" t="n">
        <v>1</v>
      </c>
      <c r="M8" s="51" t="n">
        <f aca="false">VLOOKUP(B8,CK:CL,2,0)</f>
        <v>19</v>
      </c>
      <c r="N8" s="51" t="n">
        <f aca="false">SUM(O8:BG8)</f>
        <v>14</v>
      </c>
      <c r="O8" s="52" t="str">
        <f aca="false">IF(O$5=$B8,1,"")</f>
        <v/>
      </c>
      <c r="P8" s="52" t="str">
        <f aca="false">IF(P$5=$B8,1,"")</f>
        <v/>
      </c>
      <c r="Q8" s="52" t="str">
        <f aca="false">IF(Q$5=$B8,1,"")</f>
        <v/>
      </c>
      <c r="R8" s="52" t="str">
        <f aca="false">IF(R$5=$B8,1,"")</f>
        <v/>
      </c>
      <c r="S8" s="52" t="str">
        <f aca="false">IF(S$5=$B8,1,"")</f>
        <v/>
      </c>
      <c r="T8" s="52" t="str">
        <f aca="false">IF(T$5=$B8,1,"")</f>
        <v/>
      </c>
      <c r="U8" s="52" t="str">
        <f aca="false">IF(U$5=$B8,1,"")</f>
        <v/>
      </c>
      <c r="V8" s="52" t="n">
        <f aca="false">IF(V$5=$B8,1,"")</f>
        <v>1</v>
      </c>
      <c r="W8" s="52" t="n">
        <f aca="false">IF(W$5=$B8,1,"")</f>
        <v>1</v>
      </c>
      <c r="X8" s="52" t="n">
        <f aca="false">IF(X$5=$B8,1,"")</f>
        <v>1</v>
      </c>
      <c r="Y8" s="52" t="n">
        <f aca="false">IF(Y$5=$B8,1,"")</f>
        <v>1</v>
      </c>
      <c r="Z8" s="52" t="n">
        <f aca="false">IF(Z$5=$B8,1,"")</f>
        <v>1</v>
      </c>
      <c r="AA8" s="52" t="n">
        <f aca="false">IF(AA$5=$B8,1,"")</f>
        <v>1</v>
      </c>
      <c r="AB8" s="52" t="n">
        <f aca="false">IF(AB$5=$B8,1,"")</f>
        <v>1</v>
      </c>
      <c r="AC8" s="52" t="n">
        <f aca="false">IF(AC$5=$B8,1,"")</f>
        <v>1</v>
      </c>
      <c r="AD8" s="52" t="n">
        <f aca="false">IF(AD$5=$B8,1,"")</f>
        <v>1</v>
      </c>
      <c r="AE8" s="52" t="n">
        <f aca="false">IF(AE$5=$B8,1,"")</f>
        <v>1</v>
      </c>
      <c r="AF8" s="52" t="n">
        <f aca="false">IF(AF$5=$B8,1,"")</f>
        <v>1</v>
      </c>
      <c r="AG8" s="52" t="str">
        <f aca="false">IF(AG$5=$B8,1,"")</f>
        <v/>
      </c>
      <c r="AH8" s="52" t="n">
        <f aca="false">IF(AH$5=$B8,1,"")</f>
        <v>1</v>
      </c>
      <c r="AI8" s="52" t="str">
        <f aca="false">IF(AI$5=$B8,1,"")</f>
        <v/>
      </c>
      <c r="AJ8" s="52" t="n">
        <f aca="false">IF(AJ$5=$B8,1,"")</f>
        <v>1</v>
      </c>
      <c r="AK8" s="52" t="str">
        <f aca="false">IF(AK$5=$B8,1,"")</f>
        <v/>
      </c>
      <c r="AL8" s="52" t="str">
        <f aca="false">IF(AL$5=$B8,1,"")</f>
        <v/>
      </c>
      <c r="AM8" s="52" t="n">
        <f aca="false">IF(AM$5=$B8,1,"")</f>
        <v>1</v>
      </c>
      <c r="AN8" s="52" t="str">
        <f aca="false">IF(AN$5=$B8,1,"")</f>
        <v/>
      </c>
      <c r="AO8" s="52" t="str">
        <f aca="false">IF(AO$5=$B8,1,"")</f>
        <v/>
      </c>
      <c r="AP8" s="52" t="str">
        <f aca="false">IF(AP$5=$B8,1,"")</f>
        <v/>
      </c>
      <c r="AQ8" s="52" t="str">
        <f aca="false">IF(AQ$5=$B8,1,"")</f>
        <v/>
      </c>
      <c r="AR8" s="52" t="str">
        <f aca="false">IF(AR$5=$B8,1,"")</f>
        <v/>
      </c>
      <c r="AS8" s="52" t="str">
        <f aca="false">IF(AS$5=$B8,1,"")</f>
        <v/>
      </c>
      <c r="AT8" s="52" t="str">
        <f aca="false">IF(AT$5=$B8,1,"")</f>
        <v/>
      </c>
      <c r="AU8" s="52" t="str">
        <f aca="false">IF(AU$5=$B8,1,"")</f>
        <v/>
      </c>
      <c r="AV8" s="52" t="str">
        <f aca="false">IF(AV$5=$B8,1,"")</f>
        <v/>
      </c>
      <c r="AW8" s="52" t="str">
        <f aca="false">IF(AW$5=$B8,1,"")</f>
        <v/>
      </c>
      <c r="AX8" s="52" t="str">
        <f aca="false">IF(AX$5=$B8,1,"")</f>
        <v/>
      </c>
      <c r="AY8" s="52" t="str">
        <f aca="false">IF(AY$5=$B8,1,"")</f>
        <v/>
      </c>
      <c r="AZ8" s="52" t="str">
        <f aca="false">IF(AZ$5=$B8,1,"")</f>
        <v/>
      </c>
      <c r="BA8" s="52" t="str">
        <f aca="false">IF(BA$5=$B8,1,"")</f>
        <v/>
      </c>
      <c r="BB8" s="52" t="str">
        <f aca="false">IF(BB$5=$B8,1,"")</f>
        <v/>
      </c>
      <c r="BC8" s="52" t="str">
        <f aca="false">IF(BC$5=$B8,1,"")</f>
        <v/>
      </c>
      <c r="BD8" s="52" t="str">
        <f aca="false">IF(BD$5=$B8,1,"")</f>
        <v/>
      </c>
      <c r="BE8" s="52" t="str">
        <f aca="false">IF(BE$5=$B8,1,"")</f>
        <v/>
      </c>
      <c r="BF8" s="52" t="str">
        <f aca="false">IF(BF$5=$B8,1,"")</f>
        <v/>
      </c>
      <c r="BG8" s="52" t="str">
        <f aca="false">IF(BG$5=$B8,1,"")</f>
        <v/>
      </c>
      <c r="BH8" s="51" t="n">
        <f aca="false">IF(ISNUMBER(L8),IF(L8&lt;21,40-(L8-1)*2,1),L8)</f>
        <v>40</v>
      </c>
      <c r="BI8" s="53" t="n">
        <v>1</v>
      </c>
      <c r="BJ8" s="53" t="n">
        <f aca="false">IF(ISNUMBER(BI8),IF(BI8&gt;20,1,40-(BI8-1)*2),BI8)</f>
        <v>40</v>
      </c>
      <c r="BK8" s="54"/>
      <c r="BL8" s="55" t="n">
        <f aca="false">IFERROR(SUM(BM8:CF8)+BK8*20,BK8)</f>
        <v>11</v>
      </c>
      <c r="BM8" s="56" t="n">
        <f aca="false">IFERROR(VLOOKUP($B8,BM$2:$CG$5,MAX($BM$6:$CF$6)+2-BM$6,0)*BM$7,"")</f>
        <v>3</v>
      </c>
      <c r="BN8" s="56" t="str">
        <f aca="false">IFERROR(VLOOKUP($B8,BN$2:$CG$5,MAX($BM$6:$CF$6)+2-BN$6,0)*BN$7,"")</f>
        <v/>
      </c>
      <c r="BO8" s="56" t="str">
        <f aca="false">IFERROR(VLOOKUP($B8,BO$2:$CG$5,MAX($BM$6:$CF$6)+2-BO$6,0)*BO$7,"")</f>
        <v/>
      </c>
      <c r="BP8" s="56" t="n">
        <f aca="false">IFERROR(VLOOKUP($B8,BP$2:$CG$5,MAX($BM$6:$CF$6)+2-BP$6,0)*BP$7,"")</f>
        <v>3</v>
      </c>
      <c r="BQ8" s="56" t="n">
        <f aca="false">IFERROR(VLOOKUP($B8,BQ$2:$CG$5,MAX($BM$6:$CF$6)+2-BQ$6,0)*BQ$7,"")</f>
        <v>5</v>
      </c>
      <c r="BR8" s="56" t="str">
        <f aca="false">IFERROR(VLOOKUP($B8,BR$2:$CG$5,MAX($BM$6:$CF$6)+2-BR$6,0)*BR$7,"")</f>
        <v/>
      </c>
      <c r="BS8" s="56" t="str">
        <f aca="false">IFERROR(VLOOKUP($B8,BS$2:$CG$5,MAX($BM$6:$CF$6)+2-BS$6,0)*BS$7,"")</f>
        <v/>
      </c>
      <c r="BT8" s="56" t="str">
        <f aca="false">IFERROR(VLOOKUP($B8,BT$2:$CG$5,MAX($BM$6:$CF$6)+2-BT$6,0)*BT$7,"")</f>
        <v/>
      </c>
      <c r="BU8" s="56" t="str">
        <f aca="false">IFERROR(VLOOKUP($B8,BU$2:$CG$5,MAX($BM$6:$CF$6)+2-BU$6,0)*BU$7,"")</f>
        <v/>
      </c>
      <c r="BV8" s="56" t="str">
        <f aca="false">IFERROR(VLOOKUP($B8,BV$2:$CG$5,MAX($BM$6:$CF$6)+2-BV$6,0)*BV$7,"")</f>
        <v/>
      </c>
      <c r="BW8" s="56" t="str">
        <f aca="false">IFERROR(VLOOKUP($B8,BW$2:$CG$5,MAX($BM$6:$CF$6)+2-BW$6,0)*BW$7,"")</f>
        <v/>
      </c>
      <c r="BX8" s="56" t="str">
        <f aca="false">IFERROR(VLOOKUP($B8,BX$2:$CG$5,MAX($BM$6:$CF$6)+2-BX$6,0)*BX$7,"")</f>
        <v/>
      </c>
      <c r="BY8" s="56" t="str">
        <f aca="false">IFERROR(VLOOKUP($B8,BY$2:$CG$5,MAX($BM$6:$CF$6)+2-BY$6,0)*BY$7,"")</f>
        <v/>
      </c>
      <c r="BZ8" s="56" t="str">
        <f aca="false">IFERROR(VLOOKUP($B8,BZ$2:$CG$5,MAX($BM$6:$CF$6)+2-BZ$6,0)*BZ$7,"")</f>
        <v/>
      </c>
      <c r="CA8" s="56" t="str">
        <f aca="false">IFERROR(VLOOKUP($B8,CA$2:$CG$5,MAX($BM$6:$CF$6)+2-CA$6,0)*CA$7,"")</f>
        <v/>
      </c>
      <c r="CB8" s="56" t="str">
        <f aca="false">IFERROR(VLOOKUP($B8,CB$2:$CG$5,MAX($BM$6:$CF$6)+2-CB$6,0)*CB$7,"")</f>
        <v/>
      </c>
      <c r="CC8" s="56" t="str">
        <f aca="false">IFERROR(VLOOKUP($B8,CC$2:$CG$5,MAX($BM$6:$CF$6)+2-CC$6,0)*CC$7,"")</f>
        <v/>
      </c>
      <c r="CD8" s="56" t="str">
        <f aca="false">IFERROR(VLOOKUP($B8,CD$2:$CG$5,MAX($BM$6:$CF$6)+2-CD$6,0)*CD$7,"")</f>
        <v/>
      </c>
      <c r="CE8" s="56" t="str">
        <f aca="false">IFERROR(VLOOKUP($B8,CE$2:$CG$5,MAX($BM$6:$CF$6)+2-CE$6,0)*CE$7,"")</f>
        <v/>
      </c>
      <c r="CF8" s="56" t="str">
        <f aca="false">IFERROR(VLOOKUP($B8,CF$2:$CG$5,MAX($BM$6:$CF$6)+2-CF$6,0)*CF$7,"")</f>
        <v/>
      </c>
      <c r="CH8" s="9"/>
      <c r="CI8" s="57" t="n">
        <v>156</v>
      </c>
      <c r="CJ8" s="58" t="n">
        <v>1</v>
      </c>
      <c r="CK8" s="59" t="n">
        <v>139</v>
      </c>
      <c r="CL8" s="60" t="n">
        <v>1</v>
      </c>
    </row>
    <row r="9" customFormat="false" ht="16" hidden="false" customHeight="false" outlineLevel="0" collapsed="false">
      <c r="A9" s="42" t="n">
        <v>2</v>
      </c>
      <c r="B9" s="86" t="n">
        <v>156</v>
      </c>
      <c r="C9" s="87" t="n">
        <v>10010185889</v>
      </c>
      <c r="D9" s="85" t="s">
        <v>75</v>
      </c>
      <c r="E9" s="85" t="s">
        <v>76</v>
      </c>
      <c r="F9" s="85" t="s">
        <v>77</v>
      </c>
      <c r="G9" s="85" t="s">
        <v>78</v>
      </c>
      <c r="H9" s="48"/>
      <c r="I9" s="49" t="n">
        <f aca="false">IFERROR(K9+BH9+BJ9+BL9,-1000)</f>
        <v>115</v>
      </c>
      <c r="J9" s="50" t="n">
        <f aca="false">VLOOKUP(B9,CI:CJ,2,0)</f>
        <v>1</v>
      </c>
      <c r="K9" s="50" t="n">
        <f aca="false">IF(ISNUMBER(J9),IF(J9&lt;21,40-(J9-1)*2,1),J9)</f>
        <v>40</v>
      </c>
      <c r="L9" s="51" t="n">
        <v>7</v>
      </c>
      <c r="M9" s="51" t="n">
        <f aca="false">VLOOKUP(B9,CK:CL,2,0)</f>
        <v>13</v>
      </c>
      <c r="N9" s="51" t="n">
        <f aca="false">SUM(O9:BG9)</f>
        <v>1</v>
      </c>
      <c r="O9" s="52" t="str">
        <f aca="false">IF(O$5=$B9,1,"")</f>
        <v/>
      </c>
      <c r="P9" s="52" t="str">
        <f aca="false">IF(P$5=$B9,1,"")</f>
        <v/>
      </c>
      <c r="Q9" s="52" t="str">
        <f aca="false">IF(Q$5=$B9,1,"")</f>
        <v/>
      </c>
      <c r="R9" s="52" t="str">
        <f aca="false">IF(R$5=$B9,1,"")</f>
        <v/>
      </c>
      <c r="S9" s="52" t="str">
        <f aca="false">IF(S$5=$B9,1,"")</f>
        <v/>
      </c>
      <c r="T9" s="52" t="str">
        <f aca="false">IF(T$5=$B9,1,"")</f>
        <v/>
      </c>
      <c r="U9" s="52" t="str">
        <f aca="false">IF(U$5=$B9,1,"")</f>
        <v/>
      </c>
      <c r="V9" s="52" t="str">
        <f aca="false">IF(V$5=$B9,1,"")</f>
        <v/>
      </c>
      <c r="W9" s="52" t="str">
        <f aca="false">IF(W$5=$B9,1,"")</f>
        <v/>
      </c>
      <c r="X9" s="52" t="str">
        <f aca="false">IF(X$5=$B9,1,"")</f>
        <v/>
      </c>
      <c r="Y9" s="52" t="str">
        <f aca="false">IF(Y$5=$B9,1,"")</f>
        <v/>
      </c>
      <c r="Z9" s="52" t="str">
        <f aca="false">IF(Z$5=$B9,1,"")</f>
        <v/>
      </c>
      <c r="AA9" s="52" t="str">
        <f aca="false">IF(AA$5=$B9,1,"")</f>
        <v/>
      </c>
      <c r="AB9" s="52" t="str">
        <f aca="false">IF(AB$5=$B9,1,"")</f>
        <v/>
      </c>
      <c r="AC9" s="52" t="str">
        <f aca="false">IF(AC$5=$B9,1,"")</f>
        <v/>
      </c>
      <c r="AD9" s="52" t="str">
        <f aca="false">IF(AD$5=$B9,1,"")</f>
        <v/>
      </c>
      <c r="AE9" s="52" t="str">
        <f aca="false">IF(AE$5=$B9,1,"")</f>
        <v/>
      </c>
      <c r="AF9" s="52" t="str">
        <f aca="false">IF(AF$5=$B9,1,"")</f>
        <v/>
      </c>
      <c r="AG9" s="52" t="str">
        <f aca="false">IF(AG$5=$B9,1,"")</f>
        <v/>
      </c>
      <c r="AH9" s="52" t="str">
        <f aca="false">IF(AH$5=$B9,1,"")</f>
        <v/>
      </c>
      <c r="AI9" s="52" t="str">
        <f aca="false">IF(AI$5=$B9,1,"")</f>
        <v/>
      </c>
      <c r="AJ9" s="52" t="str">
        <f aca="false">IF(AJ$5=$B9,1,"")</f>
        <v/>
      </c>
      <c r="AK9" s="52" t="str">
        <f aca="false">IF(AK$5=$B9,1,"")</f>
        <v/>
      </c>
      <c r="AL9" s="52" t="str">
        <f aca="false">IF(AL$5=$B9,1,"")</f>
        <v/>
      </c>
      <c r="AM9" s="52" t="str">
        <f aca="false">IF(AM$5=$B9,1,"")</f>
        <v/>
      </c>
      <c r="AN9" s="52" t="str">
        <f aca="false">IF(AN$5=$B9,1,"")</f>
        <v/>
      </c>
      <c r="AO9" s="52" t="str">
        <f aca="false">IF(AO$5=$B9,1,"")</f>
        <v/>
      </c>
      <c r="AP9" s="52" t="str">
        <f aca="false">IF(AP$5=$B9,1,"")</f>
        <v/>
      </c>
      <c r="AQ9" s="52" t="str">
        <f aca="false">IF(AQ$5=$B9,1,"")</f>
        <v/>
      </c>
      <c r="AR9" s="52" t="n">
        <f aca="false">IF(AR$5=$B9,1,"")</f>
        <v>1</v>
      </c>
      <c r="AS9" s="52" t="str">
        <f aca="false">IF(AS$5=$B9,1,"")</f>
        <v/>
      </c>
      <c r="AT9" s="52" t="str">
        <f aca="false">IF(AT$5=$B9,1,"")</f>
        <v/>
      </c>
      <c r="AU9" s="52" t="str">
        <f aca="false">IF(AU$5=$B9,1,"")</f>
        <v/>
      </c>
      <c r="AV9" s="52" t="str">
        <f aca="false">IF(AV$5=$B9,1,"")</f>
        <v/>
      </c>
      <c r="AW9" s="52" t="str">
        <f aca="false">IF(AW$5=$B9,1,"")</f>
        <v/>
      </c>
      <c r="AX9" s="52" t="str">
        <f aca="false">IF(AX$5=$B9,1,"")</f>
        <v/>
      </c>
      <c r="AY9" s="52" t="str">
        <f aca="false">IF(AY$5=$B9,1,"")</f>
        <v/>
      </c>
      <c r="AZ9" s="52" t="str">
        <f aca="false">IF(AZ$5=$B9,1,"")</f>
        <v/>
      </c>
      <c r="BA9" s="52" t="str">
        <f aca="false">IF(BA$5=$B9,1,"")</f>
        <v/>
      </c>
      <c r="BB9" s="52" t="str">
        <f aca="false">IF(BB$5=$B9,1,"")</f>
        <v/>
      </c>
      <c r="BC9" s="52" t="str">
        <f aca="false">IF(BC$5=$B9,1,"")</f>
        <v/>
      </c>
      <c r="BD9" s="52" t="str">
        <f aca="false">IF(BD$5=$B9,1,"")</f>
        <v/>
      </c>
      <c r="BE9" s="52" t="str">
        <f aca="false">IF(BE$5=$B9,1,"")</f>
        <v/>
      </c>
      <c r="BF9" s="52" t="str">
        <f aca="false">IF(BF$5=$B9,1,"")</f>
        <v/>
      </c>
      <c r="BG9" s="52" t="str">
        <f aca="false">IF(BG$5=$B9,1,"")</f>
        <v/>
      </c>
      <c r="BH9" s="51" t="n">
        <f aca="false">IF(ISNUMBER(L9),IF(L9&lt;21,40-(L9-1)*2,1),L9)</f>
        <v>28</v>
      </c>
      <c r="BI9" s="53" t="n">
        <v>9</v>
      </c>
      <c r="BJ9" s="53" t="n">
        <f aca="false">IF(ISNUMBER(BI9),IF(BI9&gt;20,1,40-(BI9-1)*2),BI9)</f>
        <v>24</v>
      </c>
      <c r="BK9" s="54"/>
      <c r="BL9" s="55" t="n">
        <f aca="false">IFERROR(SUM(BM9:CF9)+BK9*20,BK9)</f>
        <v>23</v>
      </c>
      <c r="BM9" s="56" t="str">
        <f aca="false">IFERROR(VLOOKUP($B9,BM$2:$CG$5,MAX($BM$6:$CF$6)+2-BM$6,0)*BM$7,"")</f>
        <v/>
      </c>
      <c r="BN9" s="56" t="str">
        <f aca="false">IFERROR(VLOOKUP($B9,BN$2:$CG$5,MAX($BM$6:$CF$6)+2-BN$6,0)*BN$7,"")</f>
        <v/>
      </c>
      <c r="BO9" s="56" t="n">
        <f aca="false">IFERROR(VLOOKUP($B9,BO$2:$CG$5,MAX($BM$6:$CF$6)+2-BO$6,0)*BO$7,"")</f>
        <v>5</v>
      </c>
      <c r="BP9" s="56" t="n">
        <f aca="false">IFERROR(VLOOKUP($B9,BP$2:$CG$5,MAX($BM$6:$CF$6)+2-BP$6,0)*BP$7,"")</f>
        <v>1</v>
      </c>
      <c r="BQ9" s="56" t="str">
        <f aca="false">IFERROR(VLOOKUP($B9,BQ$2:$CG$5,MAX($BM$6:$CF$6)+2-BQ$6,0)*BQ$7,"")</f>
        <v/>
      </c>
      <c r="BR9" s="56" t="str">
        <f aca="false">IFERROR(VLOOKUP($B9,BR$2:$CG$5,MAX($BM$6:$CF$6)+2-BR$6,0)*BR$7,"")</f>
        <v/>
      </c>
      <c r="BS9" s="56" t="n">
        <f aca="false">IFERROR(VLOOKUP($B9,BS$2:$CG$5,MAX($BM$6:$CF$6)+2-BS$6,0)*BS$7,"")</f>
        <v>3</v>
      </c>
      <c r="BT9" s="56" t="n">
        <f aca="false">IFERROR(VLOOKUP($B9,BT$2:$CG$5,MAX($BM$6:$CF$6)+2-BT$6,0)*BT$7,"")</f>
        <v>3</v>
      </c>
      <c r="BU9" s="56" t="n">
        <f aca="false">IFERROR(VLOOKUP($B9,BU$2:$CG$5,MAX($BM$6:$CF$6)+2-BU$6,0)*BU$7,"")</f>
        <v>5</v>
      </c>
      <c r="BV9" s="56" t="n">
        <f aca="false">IFERROR(VLOOKUP($B9,BV$2:$CG$5,MAX($BM$6:$CF$6)+2-BV$6,0)*BV$7,"")</f>
        <v>6</v>
      </c>
      <c r="BW9" s="56" t="str">
        <f aca="false">IFERROR(VLOOKUP($B9,BW$2:$CG$5,MAX($BM$6:$CF$6)+2-BW$6,0)*BW$7,"")</f>
        <v/>
      </c>
      <c r="BX9" s="56" t="str">
        <f aca="false">IFERROR(VLOOKUP($B9,BX$2:$CG$5,MAX($BM$6:$CF$6)+2-BX$6,0)*BX$7,"")</f>
        <v/>
      </c>
      <c r="BY9" s="56" t="str">
        <f aca="false">IFERROR(VLOOKUP($B9,BY$2:$CG$5,MAX($BM$6:$CF$6)+2-BY$6,0)*BY$7,"")</f>
        <v/>
      </c>
      <c r="BZ9" s="56" t="str">
        <f aca="false">IFERROR(VLOOKUP($B9,BZ$2:$CG$5,MAX($BM$6:$CF$6)+2-BZ$6,0)*BZ$7,"")</f>
        <v/>
      </c>
      <c r="CA9" s="56" t="str">
        <f aca="false">IFERROR(VLOOKUP($B9,CA$2:$CG$5,MAX($BM$6:$CF$6)+2-CA$6,0)*CA$7,"")</f>
        <v/>
      </c>
      <c r="CB9" s="56" t="str">
        <f aca="false">IFERROR(VLOOKUP($B9,CB$2:$CG$5,MAX($BM$6:$CF$6)+2-CB$6,0)*CB$7,"")</f>
        <v/>
      </c>
      <c r="CC9" s="56" t="str">
        <f aca="false">IFERROR(VLOOKUP($B9,CC$2:$CG$5,MAX($BM$6:$CF$6)+2-CC$6,0)*CC$7,"")</f>
        <v/>
      </c>
      <c r="CD9" s="56" t="str">
        <f aca="false">IFERROR(VLOOKUP($B9,CD$2:$CG$5,MAX($BM$6:$CF$6)+2-CD$6,0)*CD$7,"")</f>
        <v/>
      </c>
      <c r="CE9" s="56" t="str">
        <f aca="false">IFERROR(VLOOKUP($B9,CE$2:$CG$5,MAX($BM$6:$CF$6)+2-CE$6,0)*CE$7,"")</f>
        <v/>
      </c>
      <c r="CF9" s="56" t="str">
        <f aca="false">IFERROR(VLOOKUP($B9,CF$2:$CG$5,MAX($BM$6:$CF$6)+2-CF$6,0)*CF$7,"")</f>
        <v/>
      </c>
      <c r="CH9" s="9"/>
      <c r="CI9" s="57" t="n">
        <v>139</v>
      </c>
      <c r="CJ9" s="58" t="n">
        <v>2</v>
      </c>
      <c r="CK9" s="59" t="n">
        <v>83</v>
      </c>
      <c r="CL9" s="60" t="n">
        <v>2</v>
      </c>
    </row>
    <row r="10" customFormat="false" ht="16" hidden="false" customHeight="false" outlineLevel="0" collapsed="false">
      <c r="A10" s="42" t="n">
        <v>3</v>
      </c>
      <c r="B10" s="82" t="n">
        <v>139</v>
      </c>
      <c r="C10" s="88" t="n">
        <v>10022783058</v>
      </c>
      <c r="D10" s="89" t="s">
        <v>79</v>
      </c>
      <c r="E10" s="89" t="s">
        <v>80</v>
      </c>
      <c r="F10" s="89" t="s">
        <v>81</v>
      </c>
      <c r="G10" s="85" t="s">
        <v>82</v>
      </c>
      <c r="H10" s="48"/>
      <c r="I10" s="49" t="n">
        <f aca="false">IFERROR(K10+BH10+BJ10+BL10,-1000)</f>
        <v>112</v>
      </c>
      <c r="J10" s="50" t="n">
        <f aca="false">VLOOKUP(B10,CI:CJ,2,0)</f>
        <v>2</v>
      </c>
      <c r="K10" s="50" t="n">
        <f aca="false">IF(ISNUMBER(J10),IF(J10&lt;21,40-(J10-1)*2,1),J10)</f>
        <v>38</v>
      </c>
      <c r="L10" s="51" t="n">
        <v>4</v>
      </c>
      <c r="M10" s="51" t="n">
        <f aca="false">VLOOKUP(B10,CK:CL,2,0)</f>
        <v>1</v>
      </c>
      <c r="N10" s="51" t="n">
        <f aca="false">SUM(O10:BG10)</f>
        <v>3</v>
      </c>
      <c r="O10" s="52" t="str">
        <f aca="false">IF(O$5=$B10,1,"")</f>
        <v/>
      </c>
      <c r="P10" s="52" t="str">
        <f aca="false">IF(P$5=$B10,1,"")</f>
        <v/>
      </c>
      <c r="Q10" s="52" t="str">
        <f aca="false">IF(Q$5=$B10,1,"")</f>
        <v/>
      </c>
      <c r="R10" s="52" t="str">
        <f aca="false">IF(R$5=$B10,1,"")</f>
        <v/>
      </c>
      <c r="S10" s="52" t="str">
        <f aca="false">IF(S$5=$B10,1,"")</f>
        <v/>
      </c>
      <c r="T10" s="52" t="str">
        <f aca="false">IF(T$5=$B10,1,"")</f>
        <v/>
      </c>
      <c r="U10" s="52" t="n">
        <f aca="false">IF(U$5=$B10,1,"")</f>
        <v>1</v>
      </c>
      <c r="V10" s="52" t="str">
        <f aca="false">IF(V$5=$B10,1,"")</f>
        <v/>
      </c>
      <c r="W10" s="52" t="str">
        <f aca="false">IF(W$5=$B10,1,"")</f>
        <v/>
      </c>
      <c r="X10" s="52" t="str">
        <f aca="false">IF(X$5=$B10,1,"")</f>
        <v/>
      </c>
      <c r="Y10" s="52" t="str">
        <f aca="false">IF(Y$5=$B10,1,"")</f>
        <v/>
      </c>
      <c r="Z10" s="52" t="str">
        <f aca="false">IF(Z$5=$B10,1,"")</f>
        <v/>
      </c>
      <c r="AA10" s="52" t="str">
        <f aca="false">IF(AA$5=$B10,1,"")</f>
        <v/>
      </c>
      <c r="AB10" s="52" t="str">
        <f aca="false">IF(AB$5=$B10,1,"")</f>
        <v/>
      </c>
      <c r="AC10" s="52" t="str">
        <f aca="false">IF(AC$5=$B10,1,"")</f>
        <v/>
      </c>
      <c r="AD10" s="52" t="str">
        <f aca="false">IF(AD$5=$B10,1,"")</f>
        <v/>
      </c>
      <c r="AE10" s="52" t="str">
        <f aca="false">IF(AE$5=$B10,1,"")</f>
        <v/>
      </c>
      <c r="AF10" s="52" t="str">
        <f aca="false">IF(AF$5=$B10,1,"")</f>
        <v/>
      </c>
      <c r="AG10" s="52" t="str">
        <f aca="false">IF(AG$5=$B10,1,"")</f>
        <v/>
      </c>
      <c r="AH10" s="52" t="str">
        <f aca="false">IF(AH$5=$B10,1,"")</f>
        <v/>
      </c>
      <c r="AI10" s="52" t="str">
        <f aca="false">IF(AI$5=$B10,1,"")</f>
        <v/>
      </c>
      <c r="AJ10" s="52" t="str">
        <f aca="false">IF(AJ$5=$B10,1,"")</f>
        <v/>
      </c>
      <c r="AK10" s="52" t="str">
        <f aca="false">IF(AK$5=$B10,1,"")</f>
        <v/>
      </c>
      <c r="AL10" s="52" t="str">
        <f aca="false">IF(AL$5=$B10,1,"")</f>
        <v/>
      </c>
      <c r="AM10" s="52" t="str">
        <f aca="false">IF(AM$5=$B10,1,"")</f>
        <v/>
      </c>
      <c r="AN10" s="52" t="str">
        <f aca="false">IF(AN$5=$B10,1,"")</f>
        <v/>
      </c>
      <c r="AO10" s="52" t="str">
        <f aca="false">IF(AO$5=$B10,1,"")</f>
        <v/>
      </c>
      <c r="AP10" s="52" t="str">
        <f aca="false">IF(AP$5=$B10,1,"")</f>
        <v/>
      </c>
      <c r="AQ10" s="52" t="str">
        <f aca="false">IF(AQ$5=$B10,1,"")</f>
        <v/>
      </c>
      <c r="AR10" s="52" t="str">
        <f aca="false">IF(AR$5=$B10,1,"")</f>
        <v/>
      </c>
      <c r="AS10" s="52" t="str">
        <f aca="false">IF(AS$5=$B10,1,"")</f>
        <v/>
      </c>
      <c r="AT10" s="52" t="str">
        <f aca="false">IF(AT$5=$B10,1,"")</f>
        <v/>
      </c>
      <c r="AU10" s="52" t="n">
        <f aca="false">IF(AU$5=$B10,1,"")</f>
        <v>1</v>
      </c>
      <c r="AV10" s="52" t="n">
        <f aca="false">IF(AV$5=$B10,1,"")</f>
        <v>1</v>
      </c>
      <c r="AW10" s="52" t="str">
        <f aca="false">IF(AW$5=$B10,1,"")</f>
        <v/>
      </c>
      <c r="AX10" s="52" t="str">
        <f aca="false">IF(AX$5=$B10,1,"")</f>
        <v/>
      </c>
      <c r="AY10" s="52" t="str">
        <f aca="false">IF(AY$5=$B10,1,"")</f>
        <v/>
      </c>
      <c r="AZ10" s="52" t="str">
        <f aca="false">IF(AZ$5=$B10,1,"")</f>
        <v/>
      </c>
      <c r="BA10" s="52" t="str">
        <f aca="false">IF(BA$5=$B10,1,"")</f>
        <v/>
      </c>
      <c r="BB10" s="52" t="str">
        <f aca="false">IF(BB$5=$B10,1,"")</f>
        <v/>
      </c>
      <c r="BC10" s="52" t="str">
        <f aca="false">IF(BC$5=$B10,1,"")</f>
        <v/>
      </c>
      <c r="BD10" s="52" t="str">
        <f aca="false">IF(BD$5=$B10,1,"")</f>
        <v/>
      </c>
      <c r="BE10" s="52" t="str">
        <f aca="false">IF(BE$5=$B10,1,"")</f>
        <v/>
      </c>
      <c r="BF10" s="52" t="str">
        <f aca="false">IF(BF$5=$B10,1,"")</f>
        <v/>
      </c>
      <c r="BG10" s="52" t="str">
        <f aca="false">IF(BG$5=$B10,1,"")</f>
        <v/>
      </c>
      <c r="BH10" s="51" t="n">
        <f aca="false">IF(ISNUMBER(L10),IF(L10&lt;21,40-(L10-1)*2,1),L10)</f>
        <v>34</v>
      </c>
      <c r="BI10" s="53" t="n">
        <v>3</v>
      </c>
      <c r="BJ10" s="53" t="n">
        <f aca="false">IF(ISNUMBER(BI10),IF(BI10&gt;20,1,40-(BI10-1)*2),BI10)</f>
        <v>36</v>
      </c>
      <c r="BK10" s="54"/>
      <c r="BL10" s="55" t="n">
        <f aca="false">IFERROR(SUM(BM10:CF10)+BK10*20,BK10)</f>
        <v>4</v>
      </c>
      <c r="BM10" s="56" t="str">
        <f aca="false">IFERROR(VLOOKUP($B10,BM$2:$CG$5,MAX($BM$6:$CF$6)+2-BM$6,0)*BM$7,"")</f>
        <v/>
      </c>
      <c r="BN10" s="56" t="n">
        <f aca="false">IFERROR(VLOOKUP($B10,BN$2:$CG$5,MAX($BM$6:$CF$6)+2-BN$6,0)*BN$7,"")</f>
        <v>2</v>
      </c>
      <c r="BO10" s="56" t="n">
        <f aca="false">IFERROR(VLOOKUP($B10,BO$2:$CG$5,MAX($BM$6:$CF$6)+2-BO$6,0)*BO$7,"")</f>
        <v>1</v>
      </c>
      <c r="BP10" s="56" t="str">
        <f aca="false">IFERROR(VLOOKUP($B10,BP$2:$CG$5,MAX($BM$6:$CF$6)+2-BP$6,0)*BP$7,"")</f>
        <v/>
      </c>
      <c r="BQ10" s="56" t="n">
        <f aca="false">IFERROR(VLOOKUP($B10,BQ$2:$CG$5,MAX($BM$6:$CF$6)+2-BQ$6,0)*BQ$7,"")</f>
        <v>1</v>
      </c>
      <c r="BR10" s="56" t="str">
        <f aca="false">IFERROR(VLOOKUP($B10,BR$2:$CG$5,MAX($BM$6:$CF$6)+2-BR$6,0)*BR$7,"")</f>
        <v/>
      </c>
      <c r="BS10" s="56" t="str">
        <f aca="false">IFERROR(VLOOKUP($B10,BS$2:$CG$5,MAX($BM$6:$CF$6)+2-BS$6,0)*BS$7,"")</f>
        <v/>
      </c>
      <c r="BT10" s="56" t="str">
        <f aca="false">IFERROR(VLOOKUP($B10,BT$2:$CG$5,MAX($BM$6:$CF$6)+2-BT$6,0)*BT$7,"")</f>
        <v/>
      </c>
      <c r="BU10" s="56" t="str">
        <f aca="false">IFERROR(VLOOKUP($B10,BU$2:$CG$5,MAX($BM$6:$CF$6)+2-BU$6,0)*BU$7,"")</f>
        <v/>
      </c>
      <c r="BV10" s="56" t="str">
        <f aca="false">IFERROR(VLOOKUP($B10,BV$2:$CG$5,MAX($BM$6:$CF$6)+2-BV$6,0)*BV$7,"")</f>
        <v/>
      </c>
      <c r="BW10" s="56" t="str">
        <f aca="false">IFERROR(VLOOKUP($B10,BW$2:$CG$5,MAX($BM$6:$CF$6)+2-BW$6,0)*BW$7,"")</f>
        <v/>
      </c>
      <c r="BX10" s="56" t="str">
        <f aca="false">IFERROR(VLOOKUP($B10,BX$2:$CG$5,MAX($BM$6:$CF$6)+2-BX$6,0)*BX$7,"")</f>
        <v/>
      </c>
      <c r="BY10" s="56" t="str">
        <f aca="false">IFERROR(VLOOKUP($B10,BY$2:$CG$5,MAX($BM$6:$CF$6)+2-BY$6,0)*BY$7,"")</f>
        <v/>
      </c>
      <c r="BZ10" s="56" t="str">
        <f aca="false">IFERROR(VLOOKUP($B10,BZ$2:$CG$5,MAX($BM$6:$CF$6)+2-BZ$6,0)*BZ$7,"")</f>
        <v/>
      </c>
      <c r="CA10" s="56" t="str">
        <f aca="false">IFERROR(VLOOKUP($B10,CA$2:$CG$5,MAX($BM$6:$CF$6)+2-CA$6,0)*CA$7,"")</f>
        <v/>
      </c>
      <c r="CB10" s="56" t="str">
        <f aca="false">IFERROR(VLOOKUP($B10,CB$2:$CG$5,MAX($BM$6:$CF$6)+2-CB$6,0)*CB$7,"")</f>
        <v/>
      </c>
      <c r="CC10" s="56" t="str">
        <f aca="false">IFERROR(VLOOKUP($B10,CC$2:$CG$5,MAX($BM$6:$CF$6)+2-CC$6,0)*CC$7,"")</f>
        <v/>
      </c>
      <c r="CD10" s="56" t="str">
        <f aca="false">IFERROR(VLOOKUP($B10,CD$2:$CG$5,MAX($BM$6:$CF$6)+2-CD$6,0)*CD$7,"")</f>
        <v/>
      </c>
      <c r="CE10" s="56" t="str">
        <f aca="false">IFERROR(VLOOKUP($B10,CE$2:$CG$5,MAX($BM$6:$CF$6)+2-CE$6,0)*CE$7,"")</f>
        <v/>
      </c>
      <c r="CF10" s="56" t="str">
        <f aca="false">IFERROR(VLOOKUP($B10,CF$2:$CG$5,MAX($BM$6:$CF$6)+2-CF$6,0)*CF$7,"")</f>
        <v/>
      </c>
      <c r="CH10" s="9"/>
      <c r="CI10" s="57" t="n">
        <v>147</v>
      </c>
      <c r="CJ10" s="58" t="n">
        <v>3</v>
      </c>
      <c r="CK10" s="59" t="n">
        <v>164</v>
      </c>
      <c r="CL10" s="60" t="n">
        <v>3</v>
      </c>
    </row>
    <row r="11" customFormat="false" ht="16" hidden="false" customHeight="false" outlineLevel="0" collapsed="false">
      <c r="A11" s="42" t="n">
        <v>4</v>
      </c>
      <c r="B11" s="82" t="n">
        <v>126</v>
      </c>
      <c r="C11" s="83" t="n">
        <v>10036124396</v>
      </c>
      <c r="D11" s="84" t="s">
        <v>83</v>
      </c>
      <c r="E11" s="84" t="s">
        <v>84</v>
      </c>
      <c r="F11" s="84" t="s">
        <v>73</v>
      </c>
      <c r="G11" s="85" t="s">
        <v>74</v>
      </c>
      <c r="H11" s="48"/>
      <c r="I11" s="49" t="n">
        <f aca="false">IFERROR(K11+BH11+BJ11+BL11,-1000)</f>
        <v>95</v>
      </c>
      <c r="J11" s="50" t="n">
        <f aca="false">VLOOKUP(B11,CI:CJ,2,0)</f>
        <v>10</v>
      </c>
      <c r="K11" s="50" t="n">
        <f aca="false">IF(ISNUMBER(J11),IF(J11&lt;21,40-(J11-1)*2,1),J11)</f>
        <v>22</v>
      </c>
      <c r="L11" s="51" t="n">
        <v>6</v>
      </c>
      <c r="M11" s="51" t="n">
        <f aca="false">VLOOKUP(B11,CK:CL,2,0)</f>
        <v>12</v>
      </c>
      <c r="N11" s="51" t="n">
        <f aca="false">SUM(O11:BG11)</f>
        <v>1</v>
      </c>
      <c r="O11" s="52" t="str">
        <f aca="false">IF(O$5=$B11,1,"")</f>
        <v/>
      </c>
      <c r="P11" s="52" t="str">
        <f aca="false">IF(P$5=$B11,1,"")</f>
        <v/>
      </c>
      <c r="Q11" s="52" t="str">
        <f aca="false">IF(Q$5=$B11,1,"")</f>
        <v/>
      </c>
      <c r="R11" s="52" t="str">
        <f aca="false">IF(R$5=$B11,1,"")</f>
        <v/>
      </c>
      <c r="S11" s="52" t="str">
        <f aca="false">IF(S$5=$B11,1,"")</f>
        <v/>
      </c>
      <c r="T11" s="52" t="str">
        <f aca="false">IF(T$5=$B11,1,"")</f>
        <v/>
      </c>
      <c r="U11" s="52" t="str">
        <f aca="false">IF(U$5=$B11,1,"")</f>
        <v/>
      </c>
      <c r="V11" s="52" t="str">
        <f aca="false">IF(V$5=$B11,1,"")</f>
        <v/>
      </c>
      <c r="W11" s="52" t="str">
        <f aca="false">IF(W$5=$B11,1,"")</f>
        <v/>
      </c>
      <c r="X11" s="52" t="str">
        <f aca="false">IF(X$5=$B11,1,"")</f>
        <v/>
      </c>
      <c r="Y11" s="52" t="str">
        <f aca="false">IF(Y$5=$B11,1,"")</f>
        <v/>
      </c>
      <c r="Z11" s="52" t="str">
        <f aca="false">IF(Z$5=$B11,1,"")</f>
        <v/>
      </c>
      <c r="AA11" s="52" t="str">
        <f aca="false">IF(AA$5=$B11,1,"")</f>
        <v/>
      </c>
      <c r="AB11" s="52" t="str">
        <f aca="false">IF(AB$5=$B11,1,"")</f>
        <v/>
      </c>
      <c r="AC11" s="52" t="str">
        <f aca="false">IF(AC$5=$B11,1,"")</f>
        <v/>
      </c>
      <c r="AD11" s="52" t="str">
        <f aca="false">IF(AD$5=$B11,1,"")</f>
        <v/>
      </c>
      <c r="AE11" s="52" t="str">
        <f aca="false">IF(AE$5=$B11,1,"")</f>
        <v/>
      </c>
      <c r="AF11" s="52" t="str">
        <f aca="false">IF(AF$5=$B11,1,"")</f>
        <v/>
      </c>
      <c r="AG11" s="52" t="str">
        <f aca="false">IF(AG$5=$B11,1,"")</f>
        <v/>
      </c>
      <c r="AH11" s="52" t="str">
        <f aca="false">IF(AH$5=$B11,1,"")</f>
        <v/>
      </c>
      <c r="AI11" s="52" t="str">
        <f aca="false">IF(AI$5=$B11,1,"")</f>
        <v/>
      </c>
      <c r="AJ11" s="52" t="str">
        <f aca="false">IF(AJ$5=$B11,1,"")</f>
        <v/>
      </c>
      <c r="AK11" s="52" t="str">
        <f aca="false">IF(AK$5=$B11,1,"")</f>
        <v/>
      </c>
      <c r="AL11" s="52" t="str">
        <f aca="false">IF(AL$5=$B11,1,"")</f>
        <v/>
      </c>
      <c r="AM11" s="52" t="str">
        <f aca="false">IF(AM$5=$B11,1,"")</f>
        <v/>
      </c>
      <c r="AN11" s="52" t="n">
        <f aca="false">IF(AN$5=$B11,1,"")</f>
        <v>1</v>
      </c>
      <c r="AO11" s="52" t="str">
        <f aca="false">IF(AO$5=$B11,1,"")</f>
        <v/>
      </c>
      <c r="AP11" s="52" t="str">
        <f aca="false">IF(AP$5=$B11,1,"")</f>
        <v/>
      </c>
      <c r="AQ11" s="52" t="str">
        <f aca="false">IF(AQ$5=$B11,1,"")</f>
        <v/>
      </c>
      <c r="AR11" s="52" t="str">
        <f aca="false">IF(AR$5=$B11,1,"")</f>
        <v/>
      </c>
      <c r="AS11" s="52" t="str">
        <f aca="false">IF(AS$5=$B11,1,"")</f>
        <v/>
      </c>
      <c r="AT11" s="52" t="str">
        <f aca="false">IF(AT$5=$B11,1,"")</f>
        <v/>
      </c>
      <c r="AU11" s="52" t="str">
        <f aca="false">IF(AU$5=$B11,1,"")</f>
        <v/>
      </c>
      <c r="AV11" s="52" t="str">
        <f aca="false">IF(AV$5=$B11,1,"")</f>
        <v/>
      </c>
      <c r="AW11" s="52" t="str">
        <f aca="false">IF(AW$5=$B11,1,"")</f>
        <v/>
      </c>
      <c r="AX11" s="52" t="str">
        <f aca="false">IF(AX$5=$B11,1,"")</f>
        <v/>
      </c>
      <c r="AY11" s="52" t="str">
        <f aca="false">IF(AY$5=$B11,1,"")</f>
        <v/>
      </c>
      <c r="AZ11" s="52" t="str">
        <f aca="false">IF(AZ$5=$B11,1,"")</f>
        <v/>
      </c>
      <c r="BA11" s="52" t="str">
        <f aca="false">IF(BA$5=$B11,1,"")</f>
        <v/>
      </c>
      <c r="BB11" s="52" t="str">
        <f aca="false">IF(BB$5=$B11,1,"")</f>
        <v/>
      </c>
      <c r="BC11" s="52" t="str">
        <f aca="false">IF(BC$5=$B11,1,"")</f>
        <v/>
      </c>
      <c r="BD11" s="52" t="str">
        <f aca="false">IF(BD$5=$B11,1,"")</f>
        <v/>
      </c>
      <c r="BE11" s="52" t="str">
        <f aca="false">IF(BE$5=$B11,1,"")</f>
        <v/>
      </c>
      <c r="BF11" s="52" t="str">
        <f aca="false">IF(BF$5=$B11,1,"")</f>
        <v/>
      </c>
      <c r="BG11" s="52" t="str">
        <f aca="false">IF(BG$5=$B11,1,"")</f>
        <v/>
      </c>
      <c r="BH11" s="51" t="n">
        <f aca="false">IF(ISNUMBER(L11),IF(L11&lt;21,40-(L11-1)*2,1),L11)</f>
        <v>30</v>
      </c>
      <c r="BI11" s="53" t="n">
        <v>2</v>
      </c>
      <c r="BJ11" s="53" t="n">
        <f aca="false">IF(ISNUMBER(BI11),IF(BI11&gt;20,1,40-(BI11-1)*2),BI11)</f>
        <v>38</v>
      </c>
      <c r="BK11" s="54"/>
      <c r="BL11" s="55" t="n">
        <f aca="false">IFERROR(SUM(BM11:CF11)+BK11*20,BK11)</f>
        <v>5</v>
      </c>
      <c r="BM11" s="56" t="str">
        <f aca="false">IFERROR(VLOOKUP($B11,BM$2:$CG$5,MAX($BM$6:$CF$6)+2-BM$6,0)*BM$7,"")</f>
        <v/>
      </c>
      <c r="BN11" s="56" t="str">
        <f aca="false">IFERROR(VLOOKUP($B11,BN$2:$CG$5,MAX($BM$6:$CF$6)+2-BN$6,0)*BN$7,"")</f>
        <v/>
      </c>
      <c r="BO11" s="56" t="str">
        <f aca="false">IFERROR(VLOOKUP($B11,BO$2:$CG$5,MAX($BM$6:$CF$6)+2-BO$6,0)*BO$7,"")</f>
        <v/>
      </c>
      <c r="BP11" s="56" t="n">
        <f aca="false">IFERROR(VLOOKUP($B11,BP$2:$CG$5,MAX($BM$6:$CF$6)+2-BP$6,0)*BP$7,"")</f>
        <v>5</v>
      </c>
      <c r="BQ11" s="56" t="str">
        <f aca="false">IFERROR(VLOOKUP($B11,BQ$2:$CG$5,MAX($BM$6:$CF$6)+2-BQ$6,0)*BQ$7,"")</f>
        <v/>
      </c>
      <c r="BR11" s="56" t="str">
        <f aca="false">IFERROR(VLOOKUP($B11,BR$2:$CG$5,MAX($BM$6:$CF$6)+2-BR$6,0)*BR$7,"")</f>
        <v/>
      </c>
      <c r="BS11" s="56" t="str">
        <f aca="false">IFERROR(VLOOKUP($B11,BS$2:$CG$5,MAX($BM$6:$CF$6)+2-BS$6,0)*BS$7,"")</f>
        <v/>
      </c>
      <c r="BT11" s="56" t="str">
        <f aca="false">IFERROR(VLOOKUP($B11,BT$2:$CG$5,MAX($BM$6:$CF$6)+2-BT$6,0)*BT$7,"")</f>
        <v/>
      </c>
      <c r="BU11" s="56" t="str">
        <f aca="false">IFERROR(VLOOKUP($B11,BU$2:$CG$5,MAX($BM$6:$CF$6)+2-BU$6,0)*BU$7,"")</f>
        <v/>
      </c>
      <c r="BV11" s="56" t="str">
        <f aca="false">IFERROR(VLOOKUP($B11,BV$2:$CG$5,MAX($BM$6:$CF$6)+2-BV$6,0)*BV$7,"")</f>
        <v/>
      </c>
      <c r="BW11" s="56" t="str">
        <f aca="false">IFERROR(VLOOKUP($B11,BW$2:$CG$5,MAX($BM$6:$CF$6)+2-BW$6,0)*BW$7,"")</f>
        <v/>
      </c>
      <c r="BX11" s="56" t="str">
        <f aca="false">IFERROR(VLOOKUP($B11,BX$2:$CG$5,MAX($BM$6:$CF$6)+2-BX$6,0)*BX$7,"")</f>
        <v/>
      </c>
      <c r="BY11" s="56" t="str">
        <f aca="false">IFERROR(VLOOKUP($B11,BY$2:$CG$5,MAX($BM$6:$CF$6)+2-BY$6,0)*BY$7,"")</f>
        <v/>
      </c>
      <c r="BZ11" s="56" t="str">
        <f aca="false">IFERROR(VLOOKUP($B11,BZ$2:$CG$5,MAX($BM$6:$CF$6)+2-BZ$6,0)*BZ$7,"")</f>
        <v/>
      </c>
      <c r="CA11" s="56" t="str">
        <f aca="false">IFERROR(VLOOKUP($B11,CA$2:$CG$5,MAX($BM$6:$CF$6)+2-CA$6,0)*CA$7,"")</f>
        <v/>
      </c>
      <c r="CB11" s="56" t="str">
        <f aca="false">IFERROR(VLOOKUP($B11,CB$2:$CG$5,MAX($BM$6:$CF$6)+2-CB$6,0)*CB$7,"")</f>
        <v/>
      </c>
      <c r="CC11" s="56" t="str">
        <f aca="false">IFERROR(VLOOKUP($B11,CC$2:$CG$5,MAX($BM$6:$CF$6)+2-CC$6,0)*CC$7,"")</f>
        <v/>
      </c>
      <c r="CD11" s="56" t="str">
        <f aca="false">IFERROR(VLOOKUP($B11,CD$2:$CG$5,MAX($BM$6:$CF$6)+2-CD$6,0)*CD$7,"")</f>
        <v/>
      </c>
      <c r="CE11" s="56" t="str">
        <f aca="false">IFERROR(VLOOKUP($B11,CE$2:$CG$5,MAX($BM$6:$CF$6)+2-CE$6,0)*CE$7,"")</f>
        <v/>
      </c>
      <c r="CF11" s="56" t="str">
        <f aca="false">IFERROR(VLOOKUP($B11,CF$2:$CG$5,MAX($BM$6:$CF$6)+2-CF$6,0)*CF$7,"")</f>
        <v/>
      </c>
      <c r="CH11" s="9"/>
      <c r="CI11" s="57" t="n">
        <v>82</v>
      </c>
      <c r="CJ11" s="58" t="n">
        <v>4</v>
      </c>
      <c r="CK11" s="59" t="n">
        <v>140</v>
      </c>
      <c r="CL11" s="60" t="n">
        <v>4</v>
      </c>
    </row>
    <row r="12" customFormat="false" ht="16" hidden="false" customHeight="false" outlineLevel="0" collapsed="false">
      <c r="A12" s="42" t="n">
        <v>5</v>
      </c>
      <c r="B12" s="82" t="n">
        <v>83</v>
      </c>
      <c r="C12" s="83" t="n">
        <v>10008988648</v>
      </c>
      <c r="D12" s="90" t="s">
        <v>85</v>
      </c>
      <c r="E12" s="91" t="s">
        <v>86</v>
      </c>
      <c r="F12" s="84" t="s">
        <v>87</v>
      </c>
      <c r="G12" s="85" t="s">
        <v>41</v>
      </c>
      <c r="H12" s="48"/>
      <c r="I12" s="49" t="n">
        <f aca="false">IFERROR(K12+BH12+BJ12+BL12,-1000)</f>
        <v>93</v>
      </c>
      <c r="J12" s="50" t="n">
        <f aca="false">VLOOKUP(B12,CI:CJ,2,0)</f>
        <v>15</v>
      </c>
      <c r="K12" s="50" t="n">
        <f aca="false">IF(ISNUMBER(J12),IF(J12&lt;21,40-(J12-1)*2,1),J12)</f>
        <v>12</v>
      </c>
      <c r="L12" s="51" t="n">
        <v>8</v>
      </c>
      <c r="M12" s="51" t="n">
        <f aca="false">VLOOKUP(B12,CK:CL,2,0)</f>
        <v>2</v>
      </c>
      <c r="N12" s="51" t="n">
        <f aca="false">SUM(O12:BG12)</f>
        <v>0</v>
      </c>
      <c r="O12" s="52" t="str">
        <f aca="false">IF(O$5=$B12,1,"")</f>
        <v/>
      </c>
      <c r="P12" s="52" t="str">
        <f aca="false">IF(P$5=$B12,1,"")</f>
        <v/>
      </c>
      <c r="Q12" s="52" t="str">
        <f aca="false">IF(Q$5=$B12,1,"")</f>
        <v/>
      </c>
      <c r="R12" s="52" t="str">
        <f aca="false">IF(R$5=$B12,1,"")</f>
        <v/>
      </c>
      <c r="S12" s="52" t="str">
        <f aca="false">IF(S$5=$B12,1,"")</f>
        <v/>
      </c>
      <c r="T12" s="52" t="str">
        <f aca="false">IF(T$5=$B12,1,"")</f>
        <v/>
      </c>
      <c r="U12" s="52" t="str">
        <f aca="false">IF(U$5=$B12,1,"")</f>
        <v/>
      </c>
      <c r="V12" s="52" t="str">
        <f aca="false">IF(V$5=$B12,1,"")</f>
        <v/>
      </c>
      <c r="W12" s="52" t="str">
        <f aca="false">IF(W$5=$B12,1,"")</f>
        <v/>
      </c>
      <c r="X12" s="52" t="str">
        <f aca="false">IF(X$5=$B12,1,"")</f>
        <v/>
      </c>
      <c r="Y12" s="52" t="str">
        <f aca="false">IF(Y$5=$B12,1,"")</f>
        <v/>
      </c>
      <c r="Z12" s="52" t="str">
        <f aca="false">IF(Z$5=$B12,1,"")</f>
        <v/>
      </c>
      <c r="AA12" s="52" t="str">
        <f aca="false">IF(AA$5=$B12,1,"")</f>
        <v/>
      </c>
      <c r="AB12" s="52" t="str">
        <f aca="false">IF(AB$5=$B12,1,"")</f>
        <v/>
      </c>
      <c r="AC12" s="52" t="str">
        <f aca="false">IF(AC$5=$B12,1,"")</f>
        <v/>
      </c>
      <c r="AD12" s="52" t="str">
        <f aca="false">IF(AD$5=$B12,1,"")</f>
        <v/>
      </c>
      <c r="AE12" s="52" t="str">
        <f aca="false">IF(AE$5=$B12,1,"")</f>
        <v/>
      </c>
      <c r="AF12" s="52" t="str">
        <f aca="false">IF(AF$5=$B12,1,"")</f>
        <v/>
      </c>
      <c r="AG12" s="52" t="str">
        <f aca="false">IF(AG$5=$B12,1,"")</f>
        <v/>
      </c>
      <c r="AH12" s="52" t="str">
        <f aca="false">IF(AH$5=$B12,1,"")</f>
        <v/>
      </c>
      <c r="AI12" s="52" t="str">
        <f aca="false">IF(AI$5=$B12,1,"")</f>
        <v/>
      </c>
      <c r="AJ12" s="52" t="str">
        <f aca="false">IF(AJ$5=$B12,1,"")</f>
        <v/>
      </c>
      <c r="AK12" s="52" t="str">
        <f aca="false">IF(AK$5=$B12,1,"")</f>
        <v/>
      </c>
      <c r="AL12" s="52" t="str">
        <f aca="false">IF(AL$5=$B12,1,"")</f>
        <v/>
      </c>
      <c r="AM12" s="52" t="str">
        <f aca="false">IF(AM$5=$B12,1,"")</f>
        <v/>
      </c>
      <c r="AN12" s="52" t="str">
        <f aca="false">IF(AN$5=$B12,1,"")</f>
        <v/>
      </c>
      <c r="AO12" s="52" t="str">
        <f aca="false">IF(AO$5=$B12,1,"")</f>
        <v/>
      </c>
      <c r="AP12" s="52" t="str">
        <f aca="false">IF(AP$5=$B12,1,"")</f>
        <v/>
      </c>
      <c r="AQ12" s="52" t="str">
        <f aca="false">IF(AQ$5=$B12,1,"")</f>
        <v/>
      </c>
      <c r="AR12" s="52" t="str">
        <f aca="false">IF(AR$5=$B12,1,"")</f>
        <v/>
      </c>
      <c r="AS12" s="52" t="str">
        <f aca="false">IF(AS$5=$B12,1,"")</f>
        <v/>
      </c>
      <c r="AT12" s="52" t="str">
        <f aca="false">IF(AT$5=$B12,1,"")</f>
        <v/>
      </c>
      <c r="AU12" s="52" t="str">
        <f aca="false">IF(AU$5=$B12,1,"")</f>
        <v/>
      </c>
      <c r="AV12" s="52" t="str">
        <f aca="false">IF(AV$5=$B12,1,"")</f>
        <v/>
      </c>
      <c r="AW12" s="52" t="str">
        <f aca="false">IF(AW$5=$B12,1,"")</f>
        <v/>
      </c>
      <c r="AX12" s="52" t="str">
        <f aca="false">IF(AX$5=$B12,1,"")</f>
        <v/>
      </c>
      <c r="AY12" s="52" t="str">
        <f aca="false">IF(AY$5=$B12,1,"")</f>
        <v/>
      </c>
      <c r="AZ12" s="52" t="str">
        <f aca="false">IF(AZ$5=$B12,1,"")</f>
        <v/>
      </c>
      <c r="BA12" s="52" t="str">
        <f aca="false">IF(BA$5=$B12,1,"")</f>
        <v/>
      </c>
      <c r="BB12" s="52" t="str">
        <f aca="false">IF(BB$5=$B12,1,"")</f>
        <v/>
      </c>
      <c r="BC12" s="52" t="str">
        <f aca="false">IF(BC$5=$B12,1,"")</f>
        <v/>
      </c>
      <c r="BD12" s="52" t="str">
        <f aca="false">IF(BD$5=$B12,1,"")</f>
        <v/>
      </c>
      <c r="BE12" s="52" t="str">
        <f aca="false">IF(BE$5=$B12,1,"")</f>
        <v/>
      </c>
      <c r="BF12" s="52" t="str">
        <f aca="false">IF(BF$5=$B12,1,"")</f>
        <v/>
      </c>
      <c r="BG12" s="52" t="str">
        <f aca="false">IF(BG$5=$B12,1,"")</f>
        <v/>
      </c>
      <c r="BH12" s="51" t="n">
        <f aca="false">IF(ISNUMBER(L12),IF(L12&lt;21,40-(L12-1)*2,1),L12)</f>
        <v>26</v>
      </c>
      <c r="BI12" s="53" t="n">
        <v>5</v>
      </c>
      <c r="BJ12" s="53" t="n">
        <f aca="false">IF(ISNUMBER(BI12),IF(BI12&gt;20,1,40-(BI12-1)*2),BI12)</f>
        <v>32</v>
      </c>
      <c r="BK12" s="54"/>
      <c r="BL12" s="55" t="n">
        <f aca="false">IFERROR(SUM(BM12:CF12)+BK12*20,BK12)</f>
        <v>23</v>
      </c>
      <c r="BM12" s="56" t="str">
        <f aca="false">IFERROR(VLOOKUP($B12,BM$2:$CG$5,MAX($BM$6:$CF$6)+2-BM$6,0)*BM$7,"")</f>
        <v/>
      </c>
      <c r="BN12" s="56" t="str">
        <f aca="false">IFERROR(VLOOKUP($B12,BN$2:$CG$5,MAX($BM$6:$CF$6)+2-BN$6,0)*BN$7,"")</f>
        <v/>
      </c>
      <c r="BO12" s="56" t="str">
        <f aca="false">IFERROR(VLOOKUP($B12,BO$2:$CG$5,MAX($BM$6:$CF$6)+2-BO$6,0)*BO$7,"")</f>
        <v/>
      </c>
      <c r="BP12" s="56" t="str">
        <f aca="false">IFERROR(VLOOKUP($B12,BP$2:$CG$5,MAX($BM$6:$CF$6)+2-BP$6,0)*BP$7,"")</f>
        <v/>
      </c>
      <c r="BQ12" s="56" t="str">
        <f aca="false">IFERROR(VLOOKUP($B12,BQ$2:$CG$5,MAX($BM$6:$CF$6)+2-BQ$6,0)*BQ$7,"")</f>
        <v/>
      </c>
      <c r="BR12" s="56" t="str">
        <f aca="false">IFERROR(VLOOKUP($B12,BR$2:$CG$5,MAX($BM$6:$CF$6)+2-BR$6,0)*BR$7,"")</f>
        <v/>
      </c>
      <c r="BS12" s="56" t="n">
        <f aca="false">IFERROR(VLOOKUP($B12,BS$2:$CG$5,MAX($BM$6:$CF$6)+2-BS$6,0)*BS$7,"")</f>
        <v>5</v>
      </c>
      <c r="BT12" s="56" t="n">
        <f aca="false">IFERROR(VLOOKUP($B12,BT$2:$CG$5,MAX($BM$6:$CF$6)+2-BT$6,0)*BT$7,"")</f>
        <v>5</v>
      </c>
      <c r="BU12" s="56" t="n">
        <f aca="false">IFERROR(VLOOKUP($B12,BU$2:$CG$5,MAX($BM$6:$CF$6)+2-BU$6,0)*BU$7,"")</f>
        <v>3</v>
      </c>
      <c r="BV12" s="56" t="n">
        <f aca="false">IFERROR(VLOOKUP($B12,BV$2:$CG$5,MAX($BM$6:$CF$6)+2-BV$6,0)*BV$7,"")</f>
        <v>10</v>
      </c>
      <c r="BW12" s="56" t="str">
        <f aca="false">IFERROR(VLOOKUP($B12,BW$2:$CG$5,MAX($BM$6:$CF$6)+2-BW$6,0)*BW$7,"")</f>
        <v/>
      </c>
      <c r="BX12" s="56" t="str">
        <f aca="false">IFERROR(VLOOKUP($B12,BX$2:$CG$5,MAX($BM$6:$CF$6)+2-BX$6,0)*BX$7,"")</f>
        <v/>
      </c>
      <c r="BY12" s="56" t="str">
        <f aca="false">IFERROR(VLOOKUP($B12,BY$2:$CG$5,MAX($BM$6:$CF$6)+2-BY$6,0)*BY$7,"")</f>
        <v/>
      </c>
      <c r="BZ12" s="56" t="str">
        <f aca="false">IFERROR(VLOOKUP($B12,BZ$2:$CG$5,MAX($BM$6:$CF$6)+2-BZ$6,0)*BZ$7,"")</f>
        <v/>
      </c>
      <c r="CA12" s="56" t="str">
        <f aca="false">IFERROR(VLOOKUP($B12,CA$2:$CG$5,MAX($BM$6:$CF$6)+2-CA$6,0)*CA$7,"")</f>
        <v/>
      </c>
      <c r="CB12" s="56" t="str">
        <f aca="false">IFERROR(VLOOKUP($B12,CB$2:$CG$5,MAX($BM$6:$CF$6)+2-CB$6,0)*CB$7,"")</f>
        <v/>
      </c>
      <c r="CC12" s="56" t="str">
        <f aca="false">IFERROR(VLOOKUP($B12,CC$2:$CG$5,MAX($BM$6:$CF$6)+2-CC$6,0)*CC$7,"")</f>
        <v/>
      </c>
      <c r="CD12" s="56" t="str">
        <f aca="false">IFERROR(VLOOKUP($B12,CD$2:$CG$5,MAX($BM$6:$CF$6)+2-CD$6,0)*CD$7,"")</f>
        <v/>
      </c>
      <c r="CE12" s="56" t="str">
        <f aca="false">IFERROR(VLOOKUP($B12,CE$2:$CG$5,MAX($BM$6:$CF$6)+2-CE$6,0)*CE$7,"")</f>
        <v/>
      </c>
      <c r="CF12" s="56" t="str">
        <f aca="false">IFERROR(VLOOKUP($B12,CF$2:$CG$5,MAX($BM$6:$CF$6)+2-CF$6,0)*CF$7,"")</f>
        <v/>
      </c>
      <c r="CH12" s="9"/>
      <c r="CI12" s="57" t="n">
        <v>135</v>
      </c>
      <c r="CJ12" s="58" t="n">
        <v>5</v>
      </c>
      <c r="CK12" s="59" t="n">
        <v>162</v>
      </c>
      <c r="CL12" s="60" t="n">
        <v>5</v>
      </c>
    </row>
    <row r="13" customFormat="false" ht="16" hidden="false" customHeight="false" outlineLevel="0" collapsed="false">
      <c r="A13" s="42" t="n">
        <v>6</v>
      </c>
      <c r="B13" s="82" t="n">
        <v>158</v>
      </c>
      <c r="C13" s="87" t="n">
        <v>10009726050</v>
      </c>
      <c r="D13" s="85" t="s">
        <v>88</v>
      </c>
      <c r="E13" s="92" t="s">
        <v>89</v>
      </c>
      <c r="F13" s="85" t="s">
        <v>90</v>
      </c>
      <c r="G13" s="85" t="s">
        <v>48</v>
      </c>
      <c r="H13" s="48"/>
      <c r="I13" s="49" t="n">
        <f aca="false">IFERROR(K13+BH13+BJ13+BL13,-1000)</f>
        <v>84</v>
      </c>
      <c r="J13" s="50" t="n">
        <f aca="false">VLOOKUP(B13,CI:CJ,2,0)</f>
        <v>9</v>
      </c>
      <c r="K13" s="50" t="n">
        <f aca="false">IF(ISNUMBER(J13),IF(J13&lt;21,40-(J13-1)*2,1),J13)</f>
        <v>24</v>
      </c>
      <c r="L13" s="51" t="n">
        <v>5</v>
      </c>
      <c r="M13" s="51" t="n">
        <f aca="false">VLOOKUP(B13,CK:CL,2,0)</f>
        <v>20</v>
      </c>
      <c r="N13" s="51" t="n">
        <f aca="false">SUM(O13:BG13)</f>
        <v>3</v>
      </c>
      <c r="O13" s="52" t="str">
        <f aca="false">IF(O$5=$B13,1,"")</f>
        <v/>
      </c>
      <c r="P13" s="52" t="str">
        <f aca="false">IF(P$5=$B13,1,"")</f>
        <v/>
      </c>
      <c r="Q13" s="52" t="str">
        <f aca="false">IF(Q$5=$B13,1,"")</f>
        <v/>
      </c>
      <c r="R13" s="52" t="str">
        <f aca="false">IF(R$5=$B13,1,"")</f>
        <v/>
      </c>
      <c r="S13" s="52" t="n">
        <f aca="false">IF(S$5=$B13,1,"")</f>
        <v>1</v>
      </c>
      <c r="T13" s="52" t="n">
        <f aca="false">IF(T$5=$B13,1,"")</f>
        <v>1</v>
      </c>
      <c r="U13" s="52" t="str">
        <f aca="false">IF(U$5=$B13,1,"")</f>
        <v/>
      </c>
      <c r="V13" s="52" t="str">
        <f aca="false">IF(V$5=$B13,1,"")</f>
        <v/>
      </c>
      <c r="W13" s="52" t="str">
        <f aca="false">IF(W$5=$B13,1,"")</f>
        <v/>
      </c>
      <c r="X13" s="52" t="str">
        <f aca="false">IF(X$5=$B13,1,"")</f>
        <v/>
      </c>
      <c r="Y13" s="52" t="str">
        <f aca="false">IF(Y$5=$B13,1,"")</f>
        <v/>
      </c>
      <c r="Z13" s="52" t="str">
        <f aca="false">IF(Z$5=$B13,1,"")</f>
        <v/>
      </c>
      <c r="AA13" s="52" t="str">
        <f aca="false">IF(AA$5=$B13,1,"")</f>
        <v/>
      </c>
      <c r="AB13" s="52" t="str">
        <f aca="false">IF(AB$5=$B13,1,"")</f>
        <v/>
      </c>
      <c r="AC13" s="52" t="str">
        <f aca="false">IF(AC$5=$B13,1,"")</f>
        <v/>
      </c>
      <c r="AD13" s="52" t="str">
        <f aca="false">IF(AD$5=$B13,1,"")</f>
        <v/>
      </c>
      <c r="AE13" s="52" t="str">
        <f aca="false">IF(AE$5=$B13,1,"")</f>
        <v/>
      </c>
      <c r="AF13" s="52" t="str">
        <f aca="false">IF(AF$5=$B13,1,"")</f>
        <v/>
      </c>
      <c r="AG13" s="52" t="str">
        <f aca="false">IF(AG$5=$B13,1,"")</f>
        <v/>
      </c>
      <c r="AH13" s="52" t="str">
        <f aca="false">IF(AH$5=$B13,1,"")</f>
        <v/>
      </c>
      <c r="AI13" s="52" t="str">
        <f aca="false">IF(AI$5=$B13,1,"")</f>
        <v/>
      </c>
      <c r="AJ13" s="52" t="str">
        <f aca="false">IF(AJ$5=$B13,1,"")</f>
        <v/>
      </c>
      <c r="AK13" s="52" t="str">
        <f aca="false">IF(AK$5=$B13,1,"")</f>
        <v/>
      </c>
      <c r="AL13" s="52" t="str">
        <f aca="false">IF(AL$5=$B13,1,"")</f>
        <v/>
      </c>
      <c r="AM13" s="52" t="str">
        <f aca="false">IF(AM$5=$B13,1,"")</f>
        <v/>
      </c>
      <c r="AN13" s="52" t="str">
        <f aca="false">IF(AN$5=$B13,1,"")</f>
        <v/>
      </c>
      <c r="AO13" s="52" t="n">
        <f aca="false">IF(AO$5=$B13,1,"")</f>
        <v>1</v>
      </c>
      <c r="AP13" s="52" t="str">
        <f aca="false">IF(AP$5=$B13,1,"")</f>
        <v/>
      </c>
      <c r="AQ13" s="52" t="str">
        <f aca="false">IF(AQ$5=$B13,1,"")</f>
        <v/>
      </c>
      <c r="AR13" s="52" t="str">
        <f aca="false">IF(AR$5=$B13,1,"")</f>
        <v/>
      </c>
      <c r="AS13" s="52" t="str">
        <f aca="false">IF(AS$5=$B13,1,"")</f>
        <v/>
      </c>
      <c r="AT13" s="52" t="str">
        <f aca="false">IF(AT$5=$B13,1,"")</f>
        <v/>
      </c>
      <c r="AU13" s="52" t="str">
        <f aca="false">IF(AU$5=$B13,1,"")</f>
        <v/>
      </c>
      <c r="AV13" s="52" t="str">
        <f aca="false">IF(AV$5=$B13,1,"")</f>
        <v/>
      </c>
      <c r="AW13" s="52" t="str">
        <f aca="false">IF(AW$5=$B13,1,"")</f>
        <v/>
      </c>
      <c r="AX13" s="52" t="str">
        <f aca="false">IF(AX$5=$B13,1,"")</f>
        <v/>
      </c>
      <c r="AY13" s="52" t="str">
        <f aca="false">IF(AY$5=$B13,1,"")</f>
        <v/>
      </c>
      <c r="AZ13" s="52" t="str">
        <f aca="false">IF(AZ$5=$B13,1,"")</f>
        <v/>
      </c>
      <c r="BA13" s="52" t="str">
        <f aca="false">IF(BA$5=$B13,1,"")</f>
        <v/>
      </c>
      <c r="BB13" s="52" t="str">
        <f aca="false">IF(BB$5=$B13,1,"")</f>
        <v/>
      </c>
      <c r="BC13" s="52" t="str">
        <f aca="false">IF(BC$5=$B13,1,"")</f>
        <v/>
      </c>
      <c r="BD13" s="52" t="str">
        <f aca="false">IF(BD$5=$B13,1,"")</f>
        <v/>
      </c>
      <c r="BE13" s="52" t="str">
        <f aca="false">IF(BE$5=$B13,1,"")</f>
        <v/>
      </c>
      <c r="BF13" s="52" t="str">
        <f aca="false">IF(BF$5=$B13,1,"")</f>
        <v/>
      </c>
      <c r="BG13" s="52" t="str">
        <f aca="false">IF(BG$5=$B13,1,"")</f>
        <v/>
      </c>
      <c r="BH13" s="51" t="n">
        <f aca="false">IF(ISNUMBER(L13),IF(L13&lt;21,40-(L13-1)*2,1),L13)</f>
        <v>32</v>
      </c>
      <c r="BI13" s="53" t="n">
        <v>8</v>
      </c>
      <c r="BJ13" s="53" t="n">
        <f aca="false">IF(ISNUMBER(BI13),IF(BI13&gt;20,1,40-(BI13-1)*2),BI13)</f>
        <v>26</v>
      </c>
      <c r="BK13" s="54"/>
      <c r="BL13" s="55" t="n">
        <f aca="false">IFERROR(SUM(BM13:CF13)+BK13*20,BK13)</f>
        <v>2</v>
      </c>
      <c r="BM13" s="56" t="n">
        <f aca="false">IFERROR(VLOOKUP($B13,BM$2:$CG$5,MAX($BM$6:$CF$6)+2-BM$6,0)*BM$7,"")</f>
        <v>2</v>
      </c>
      <c r="BN13" s="56" t="str">
        <f aca="false">IFERROR(VLOOKUP($B13,BN$2:$CG$5,MAX($BM$6:$CF$6)+2-BN$6,0)*BN$7,"")</f>
        <v/>
      </c>
      <c r="BO13" s="56" t="str">
        <f aca="false">IFERROR(VLOOKUP($B13,BO$2:$CG$5,MAX($BM$6:$CF$6)+2-BO$6,0)*BO$7,"")</f>
        <v/>
      </c>
      <c r="BP13" s="56" t="str">
        <f aca="false">IFERROR(VLOOKUP($B13,BP$2:$CG$5,MAX($BM$6:$CF$6)+2-BP$6,0)*BP$7,"")</f>
        <v/>
      </c>
      <c r="BQ13" s="56" t="str">
        <f aca="false">IFERROR(VLOOKUP($B13,BQ$2:$CG$5,MAX($BM$6:$CF$6)+2-BQ$6,0)*BQ$7,"")</f>
        <v/>
      </c>
      <c r="BR13" s="56" t="str">
        <f aca="false">IFERROR(VLOOKUP($B13,BR$2:$CG$5,MAX($BM$6:$CF$6)+2-BR$6,0)*BR$7,"")</f>
        <v/>
      </c>
      <c r="BS13" s="56" t="str">
        <f aca="false">IFERROR(VLOOKUP($B13,BS$2:$CG$5,MAX($BM$6:$CF$6)+2-BS$6,0)*BS$7,"")</f>
        <v/>
      </c>
      <c r="BT13" s="56" t="str">
        <f aca="false">IFERROR(VLOOKUP($B13,BT$2:$CG$5,MAX($BM$6:$CF$6)+2-BT$6,0)*BT$7,"")</f>
        <v/>
      </c>
      <c r="BU13" s="56" t="str">
        <f aca="false">IFERROR(VLOOKUP($B13,BU$2:$CG$5,MAX($BM$6:$CF$6)+2-BU$6,0)*BU$7,"")</f>
        <v/>
      </c>
      <c r="BV13" s="56" t="str">
        <f aca="false">IFERROR(VLOOKUP($B13,BV$2:$CG$5,MAX($BM$6:$CF$6)+2-BV$6,0)*BV$7,"")</f>
        <v/>
      </c>
      <c r="BW13" s="56" t="str">
        <f aca="false">IFERROR(VLOOKUP($B13,BW$2:$CG$5,MAX($BM$6:$CF$6)+2-BW$6,0)*BW$7,"")</f>
        <v/>
      </c>
      <c r="BX13" s="56" t="str">
        <f aca="false">IFERROR(VLOOKUP($B13,BX$2:$CG$5,MAX($BM$6:$CF$6)+2-BX$6,0)*BX$7,"")</f>
        <v/>
      </c>
      <c r="BY13" s="56" t="str">
        <f aca="false">IFERROR(VLOOKUP($B13,BY$2:$CG$5,MAX($BM$6:$CF$6)+2-BY$6,0)*BY$7,"")</f>
        <v/>
      </c>
      <c r="BZ13" s="56" t="str">
        <f aca="false">IFERROR(VLOOKUP($B13,BZ$2:$CG$5,MAX($BM$6:$CF$6)+2-BZ$6,0)*BZ$7,"")</f>
        <v/>
      </c>
      <c r="CA13" s="56" t="str">
        <f aca="false">IFERROR(VLOOKUP($B13,CA$2:$CG$5,MAX($BM$6:$CF$6)+2-CA$6,0)*CA$7,"")</f>
        <v/>
      </c>
      <c r="CB13" s="56" t="str">
        <f aca="false">IFERROR(VLOOKUP($B13,CB$2:$CG$5,MAX($BM$6:$CF$6)+2-CB$6,0)*CB$7,"")</f>
        <v/>
      </c>
      <c r="CC13" s="56" t="str">
        <f aca="false">IFERROR(VLOOKUP($B13,CC$2:$CG$5,MAX($BM$6:$CF$6)+2-CC$6,0)*CC$7,"")</f>
        <v/>
      </c>
      <c r="CD13" s="56" t="str">
        <f aca="false">IFERROR(VLOOKUP($B13,CD$2:$CG$5,MAX($BM$6:$CF$6)+2-CD$6,0)*CD$7,"")</f>
        <v/>
      </c>
      <c r="CE13" s="56" t="str">
        <f aca="false">IFERROR(VLOOKUP($B13,CE$2:$CG$5,MAX($BM$6:$CF$6)+2-CE$6,0)*CE$7,"")</f>
        <v/>
      </c>
      <c r="CF13" s="56" t="str">
        <f aca="false">IFERROR(VLOOKUP($B13,CF$2:$CG$5,MAX($BM$6:$CF$6)+2-CF$6,0)*CF$7,"")</f>
        <v/>
      </c>
      <c r="CH13" s="9"/>
      <c r="CI13" s="57" t="n">
        <v>128</v>
      </c>
      <c r="CJ13" s="58" t="n">
        <v>6</v>
      </c>
      <c r="CK13" s="59" t="n">
        <v>133</v>
      </c>
      <c r="CL13" s="60" t="n">
        <v>6</v>
      </c>
    </row>
    <row r="14" customFormat="false" ht="16" hidden="false" customHeight="false" outlineLevel="0" collapsed="false">
      <c r="A14" s="42" t="n">
        <v>7</v>
      </c>
      <c r="B14" s="82" t="n">
        <v>138</v>
      </c>
      <c r="C14" s="87" t="n">
        <v>10015508866</v>
      </c>
      <c r="D14" s="85" t="s">
        <v>91</v>
      </c>
      <c r="E14" s="92" t="s">
        <v>92</v>
      </c>
      <c r="F14" s="85" t="s">
        <v>81</v>
      </c>
      <c r="G14" s="85" t="s">
        <v>82</v>
      </c>
      <c r="H14" s="48"/>
      <c r="I14" s="49" t="n">
        <f aca="false">IFERROR(K14+BH14+BJ14+BL14,-1000)</f>
        <v>80</v>
      </c>
      <c r="J14" s="50" t="n">
        <f aca="false">VLOOKUP(B14,CI:CJ,2,0)</f>
        <v>11</v>
      </c>
      <c r="K14" s="50" t="n">
        <f aca="false">IF(ISNUMBER(J14),IF(J14&lt;21,40-(J14-1)*2,1),J14)</f>
        <v>20</v>
      </c>
      <c r="L14" s="51" t="n">
        <v>2</v>
      </c>
      <c r="M14" s="51" t="n">
        <f aca="false">VLOOKUP(B14,CK:CL,2,0)</f>
        <v>11</v>
      </c>
      <c r="N14" s="51" t="n">
        <f aca="false">SUM(O14:BG14)</f>
        <v>4</v>
      </c>
      <c r="O14" s="52" t="str">
        <f aca="false">IF(O$5=$B14,1,"")</f>
        <v/>
      </c>
      <c r="P14" s="52" t="str">
        <f aca="false">IF(P$5=$B14,1,"")</f>
        <v/>
      </c>
      <c r="Q14" s="52" t="str">
        <f aca="false">IF(Q$5=$B14,1,"")</f>
        <v/>
      </c>
      <c r="R14" s="52" t="str">
        <f aca="false">IF(R$5=$B14,1,"")</f>
        <v/>
      </c>
      <c r="S14" s="52" t="str">
        <f aca="false">IF(S$5=$B14,1,"")</f>
        <v/>
      </c>
      <c r="T14" s="52" t="str">
        <f aca="false">IF(T$5=$B14,1,"")</f>
        <v/>
      </c>
      <c r="U14" s="52" t="str">
        <f aca="false">IF(U$5=$B14,1,"")</f>
        <v/>
      </c>
      <c r="V14" s="52" t="str">
        <f aca="false">IF(V$5=$B14,1,"")</f>
        <v/>
      </c>
      <c r="W14" s="52" t="str">
        <f aca="false">IF(W$5=$B14,1,"")</f>
        <v/>
      </c>
      <c r="X14" s="52" t="str">
        <f aca="false">IF(X$5=$B14,1,"")</f>
        <v/>
      </c>
      <c r="Y14" s="52" t="str">
        <f aca="false">IF(Y$5=$B14,1,"")</f>
        <v/>
      </c>
      <c r="Z14" s="52" t="str">
        <f aca="false">IF(Z$5=$B14,1,"")</f>
        <v/>
      </c>
      <c r="AA14" s="52" t="str">
        <f aca="false">IF(AA$5=$B14,1,"")</f>
        <v/>
      </c>
      <c r="AB14" s="52" t="str">
        <f aca="false">IF(AB$5=$B14,1,"")</f>
        <v/>
      </c>
      <c r="AC14" s="52" t="str">
        <f aca="false">IF(AC$5=$B14,1,"")</f>
        <v/>
      </c>
      <c r="AD14" s="52" t="str">
        <f aca="false">IF(AD$5=$B14,1,"")</f>
        <v/>
      </c>
      <c r="AE14" s="52" t="str">
        <f aca="false">IF(AE$5=$B14,1,"")</f>
        <v/>
      </c>
      <c r="AF14" s="52" t="str">
        <f aca="false">IF(AF$5=$B14,1,"")</f>
        <v/>
      </c>
      <c r="AG14" s="52" t="str">
        <f aca="false">IF(AG$5=$B14,1,"")</f>
        <v/>
      </c>
      <c r="AH14" s="52" t="str">
        <f aca="false">IF(AH$5=$B14,1,"")</f>
        <v/>
      </c>
      <c r="AI14" s="52" t="str">
        <f aca="false">IF(AI$5=$B14,1,"")</f>
        <v/>
      </c>
      <c r="AJ14" s="52" t="str">
        <f aca="false">IF(AJ$5=$B14,1,"")</f>
        <v/>
      </c>
      <c r="AK14" s="52" t="str">
        <f aca="false">IF(AK$5=$B14,1,"")</f>
        <v/>
      </c>
      <c r="AL14" s="52" t="str">
        <f aca="false">IF(AL$5=$B14,1,"")</f>
        <v/>
      </c>
      <c r="AM14" s="52" t="str">
        <f aca="false">IF(AM$5=$B14,1,"")</f>
        <v/>
      </c>
      <c r="AN14" s="52" t="str">
        <f aca="false">IF(AN$5=$B14,1,"")</f>
        <v/>
      </c>
      <c r="AO14" s="52" t="str">
        <f aca="false">IF(AO$5=$B14,1,"")</f>
        <v/>
      </c>
      <c r="AP14" s="52" t="n">
        <f aca="false">IF(AP$5=$B14,1,"")</f>
        <v>1</v>
      </c>
      <c r="AQ14" s="52" t="n">
        <f aca="false">IF(AQ$5=$B14,1,"")</f>
        <v>1</v>
      </c>
      <c r="AR14" s="52" t="str">
        <f aca="false">IF(AR$5=$B14,1,"")</f>
        <v/>
      </c>
      <c r="AS14" s="52" t="n">
        <f aca="false">IF(AS$5=$B14,1,"")</f>
        <v>1</v>
      </c>
      <c r="AT14" s="52" t="n">
        <f aca="false">IF(AT$5=$B14,1,"")</f>
        <v>1</v>
      </c>
      <c r="AU14" s="52" t="str">
        <f aca="false">IF(AU$5=$B14,1,"")</f>
        <v/>
      </c>
      <c r="AV14" s="52" t="str">
        <f aca="false">IF(AV$5=$B14,1,"")</f>
        <v/>
      </c>
      <c r="AW14" s="52" t="str">
        <f aca="false">IF(AW$5=$B14,1,"")</f>
        <v/>
      </c>
      <c r="AX14" s="52" t="str">
        <f aca="false">IF(AX$5=$B14,1,"")</f>
        <v/>
      </c>
      <c r="AY14" s="52" t="str">
        <f aca="false">IF(AY$5=$B14,1,"")</f>
        <v/>
      </c>
      <c r="AZ14" s="52" t="str">
        <f aca="false">IF(AZ$5=$B14,1,"")</f>
        <v/>
      </c>
      <c r="BA14" s="52" t="str">
        <f aca="false">IF(BA$5=$B14,1,"")</f>
        <v/>
      </c>
      <c r="BB14" s="52" t="str">
        <f aca="false">IF(BB$5=$B14,1,"")</f>
        <v/>
      </c>
      <c r="BC14" s="52" t="str">
        <f aca="false">IF(BC$5=$B14,1,"")</f>
        <v/>
      </c>
      <c r="BD14" s="52" t="str">
        <f aca="false">IF(BD$5=$B14,1,"")</f>
        <v/>
      </c>
      <c r="BE14" s="52" t="str">
        <f aca="false">IF(BE$5=$B14,1,"")</f>
        <v/>
      </c>
      <c r="BF14" s="52" t="str">
        <f aca="false">IF(BF$5=$B14,1,"")</f>
        <v/>
      </c>
      <c r="BG14" s="52" t="str">
        <f aca="false">IF(BG$5=$B14,1,"")</f>
        <v/>
      </c>
      <c r="BH14" s="51" t="n">
        <f aca="false">IF(ISNUMBER(L14),IF(L14&lt;21,40-(L14-1)*2,1),L14)</f>
        <v>38</v>
      </c>
      <c r="BI14" s="53" t="n">
        <v>13</v>
      </c>
      <c r="BJ14" s="53" t="n">
        <f aca="false">IF(ISNUMBER(BI14),IF(BI14&gt;20,1,40-(BI14-1)*2),BI14)</f>
        <v>16</v>
      </c>
      <c r="BK14" s="54"/>
      <c r="BL14" s="55" t="n">
        <f aca="false">IFERROR(SUM(BM14:CF14)+BK14*20,BK14)</f>
        <v>6</v>
      </c>
      <c r="BM14" s="56" t="str">
        <f aca="false">IFERROR(VLOOKUP($B14,BM$2:$CG$5,MAX($BM$6:$CF$6)+2-BM$6,0)*BM$7,"")</f>
        <v/>
      </c>
      <c r="BN14" s="56" t="n">
        <f aca="false">IFERROR(VLOOKUP($B14,BN$2:$CG$5,MAX($BM$6:$CF$6)+2-BN$6,0)*BN$7,"")</f>
        <v>3</v>
      </c>
      <c r="BO14" s="56" t="str">
        <f aca="false">IFERROR(VLOOKUP($B14,BO$2:$CG$5,MAX($BM$6:$CF$6)+2-BO$6,0)*BO$7,"")</f>
        <v/>
      </c>
      <c r="BP14" s="56" t="str">
        <f aca="false">IFERROR(VLOOKUP($B14,BP$2:$CG$5,MAX($BM$6:$CF$6)+2-BP$6,0)*BP$7,"")</f>
        <v/>
      </c>
      <c r="BQ14" s="56" t="n">
        <f aca="false">IFERROR(VLOOKUP($B14,BQ$2:$CG$5,MAX($BM$6:$CF$6)+2-BQ$6,0)*BQ$7,"")</f>
        <v>3</v>
      </c>
      <c r="BR14" s="56" t="str">
        <f aca="false">IFERROR(VLOOKUP($B14,BR$2:$CG$5,MAX($BM$6:$CF$6)+2-BR$6,0)*BR$7,"")</f>
        <v/>
      </c>
      <c r="BS14" s="56" t="str">
        <f aca="false">IFERROR(VLOOKUP($B14,BS$2:$CG$5,MAX($BM$6:$CF$6)+2-BS$6,0)*BS$7,"")</f>
        <v/>
      </c>
      <c r="BT14" s="56" t="str">
        <f aca="false">IFERROR(VLOOKUP($B14,BT$2:$CG$5,MAX($BM$6:$CF$6)+2-BT$6,0)*BT$7,"")</f>
        <v/>
      </c>
      <c r="BU14" s="56" t="str">
        <f aca="false">IFERROR(VLOOKUP($B14,BU$2:$CG$5,MAX($BM$6:$CF$6)+2-BU$6,0)*BU$7,"")</f>
        <v/>
      </c>
      <c r="BV14" s="56" t="str">
        <f aca="false">IFERROR(VLOOKUP($B14,BV$2:$CG$5,MAX($BM$6:$CF$6)+2-BV$6,0)*BV$7,"")</f>
        <v/>
      </c>
      <c r="BW14" s="56" t="str">
        <f aca="false">IFERROR(VLOOKUP($B14,BW$2:$CG$5,MAX($BM$6:$CF$6)+2-BW$6,0)*BW$7,"")</f>
        <v/>
      </c>
      <c r="BX14" s="56" t="str">
        <f aca="false">IFERROR(VLOOKUP($B14,BX$2:$CG$5,MAX($BM$6:$CF$6)+2-BX$6,0)*BX$7,"")</f>
        <v/>
      </c>
      <c r="BY14" s="56" t="str">
        <f aca="false">IFERROR(VLOOKUP($B14,BY$2:$CG$5,MAX($BM$6:$CF$6)+2-BY$6,0)*BY$7,"")</f>
        <v/>
      </c>
      <c r="BZ14" s="56" t="str">
        <f aca="false">IFERROR(VLOOKUP($B14,BZ$2:$CG$5,MAX($BM$6:$CF$6)+2-BZ$6,0)*BZ$7,"")</f>
        <v/>
      </c>
      <c r="CA14" s="56" t="str">
        <f aca="false">IFERROR(VLOOKUP($B14,CA$2:$CG$5,MAX($BM$6:$CF$6)+2-CA$6,0)*CA$7,"")</f>
        <v/>
      </c>
      <c r="CB14" s="56" t="str">
        <f aca="false">IFERROR(VLOOKUP($B14,CB$2:$CG$5,MAX($BM$6:$CF$6)+2-CB$6,0)*CB$7,"")</f>
        <v/>
      </c>
      <c r="CC14" s="56" t="str">
        <f aca="false">IFERROR(VLOOKUP($B14,CC$2:$CG$5,MAX($BM$6:$CF$6)+2-CC$6,0)*CC$7,"")</f>
        <v/>
      </c>
      <c r="CD14" s="56" t="str">
        <f aca="false">IFERROR(VLOOKUP($B14,CD$2:$CG$5,MAX($BM$6:$CF$6)+2-CD$6,0)*CD$7,"")</f>
        <v/>
      </c>
      <c r="CE14" s="56" t="str">
        <f aca="false">IFERROR(VLOOKUP($B14,CE$2:$CG$5,MAX($BM$6:$CF$6)+2-CE$6,0)*CE$7,"")</f>
        <v/>
      </c>
      <c r="CF14" s="56" t="str">
        <f aca="false">IFERROR(VLOOKUP($B14,CF$2:$CG$5,MAX($BM$6:$CF$6)+2-CF$6,0)*CF$7,"")</f>
        <v/>
      </c>
      <c r="CH14" s="9"/>
      <c r="CI14" s="57" t="n">
        <v>125</v>
      </c>
      <c r="CJ14" s="58" t="n">
        <v>7</v>
      </c>
      <c r="CK14" s="59" t="n">
        <v>127</v>
      </c>
      <c r="CL14" s="60" t="n">
        <v>7</v>
      </c>
    </row>
    <row r="15" customFormat="false" ht="16" hidden="false" customHeight="false" outlineLevel="0" collapsed="false">
      <c r="A15" s="42" t="n">
        <v>8</v>
      </c>
      <c r="B15" s="86" t="n">
        <v>155</v>
      </c>
      <c r="C15" s="87" t="n">
        <v>10015004567</v>
      </c>
      <c r="D15" s="85" t="s">
        <v>93</v>
      </c>
      <c r="E15" s="85" t="s">
        <v>94</v>
      </c>
      <c r="F15" s="85" t="s">
        <v>77</v>
      </c>
      <c r="G15" s="85" t="s">
        <v>78</v>
      </c>
      <c r="H15" s="48"/>
      <c r="I15" s="49" t="n">
        <f aca="false">IFERROR(K15+BH15+BJ15+BL15,-1000)</f>
        <v>80</v>
      </c>
      <c r="J15" s="50" t="n">
        <f aca="false">VLOOKUP(B15,CI:CJ,2,0)</f>
        <v>8</v>
      </c>
      <c r="K15" s="50" t="n">
        <f aca="false">IF(ISNUMBER(J15),IF(J15&lt;21,40-(J15-1)*2,1),J15)</f>
        <v>26</v>
      </c>
      <c r="L15" s="51" t="n">
        <v>3</v>
      </c>
      <c r="M15" s="51" t="n">
        <f aca="false">VLOOKUP(B15,CK:CL,2,0)</f>
        <v>22</v>
      </c>
      <c r="N15" s="51" t="n">
        <f aca="false">SUM(O15:BG15)</f>
        <v>4</v>
      </c>
      <c r="O15" s="52" t="str">
        <f aca="false">IF(O$5=$B15,1,"")</f>
        <v/>
      </c>
      <c r="P15" s="52" t="str">
        <f aca="false">IF(P$5=$B15,1,"")</f>
        <v/>
      </c>
      <c r="Q15" s="52" t="str">
        <f aca="false">IF(Q$5=$B15,1,"")</f>
        <v/>
      </c>
      <c r="R15" s="52" t="str">
        <f aca="false">IF(R$5=$B15,1,"")</f>
        <v/>
      </c>
      <c r="S15" s="52" t="str">
        <f aca="false">IF(S$5=$B15,1,"")</f>
        <v/>
      </c>
      <c r="T15" s="52" t="str">
        <f aca="false">IF(T$5=$B15,1,"")</f>
        <v/>
      </c>
      <c r="U15" s="52" t="str">
        <f aca="false">IF(U$5=$B15,1,"")</f>
        <v/>
      </c>
      <c r="V15" s="52" t="str">
        <f aca="false">IF(V$5=$B15,1,"")</f>
        <v/>
      </c>
      <c r="W15" s="52" t="str">
        <f aca="false">IF(W$5=$B15,1,"")</f>
        <v/>
      </c>
      <c r="X15" s="52" t="str">
        <f aca="false">IF(X$5=$B15,1,"")</f>
        <v/>
      </c>
      <c r="Y15" s="52" t="str">
        <f aca="false">IF(Y$5=$B15,1,"")</f>
        <v/>
      </c>
      <c r="Z15" s="52" t="str">
        <f aca="false">IF(Z$5=$B15,1,"")</f>
        <v/>
      </c>
      <c r="AA15" s="52" t="str">
        <f aca="false">IF(AA$5=$B15,1,"")</f>
        <v/>
      </c>
      <c r="AB15" s="52" t="str">
        <f aca="false">IF(AB$5=$B15,1,"")</f>
        <v/>
      </c>
      <c r="AC15" s="52" t="str">
        <f aca="false">IF(AC$5=$B15,1,"")</f>
        <v/>
      </c>
      <c r="AD15" s="52" t="str">
        <f aca="false">IF(AD$5=$B15,1,"")</f>
        <v/>
      </c>
      <c r="AE15" s="52" t="str">
        <f aca="false">IF(AE$5=$B15,1,"")</f>
        <v/>
      </c>
      <c r="AF15" s="52" t="str">
        <f aca="false">IF(AF$5=$B15,1,"")</f>
        <v/>
      </c>
      <c r="AG15" s="52" t="n">
        <f aca="false">IF(AG$5=$B15,1,"")</f>
        <v>1</v>
      </c>
      <c r="AH15" s="52" t="str">
        <f aca="false">IF(AH$5=$B15,1,"")</f>
        <v/>
      </c>
      <c r="AI15" s="52" t="n">
        <f aca="false">IF(AI$5=$B15,1,"")</f>
        <v>1</v>
      </c>
      <c r="AJ15" s="52" t="str">
        <f aca="false">IF(AJ$5=$B15,1,"")</f>
        <v/>
      </c>
      <c r="AK15" s="52" t="n">
        <f aca="false">IF(AK$5=$B15,1,"")</f>
        <v>1</v>
      </c>
      <c r="AL15" s="52" t="n">
        <f aca="false">IF(AL$5=$B15,1,"")</f>
        <v>1</v>
      </c>
      <c r="AM15" s="52" t="str">
        <f aca="false">IF(AM$5=$B15,1,"")</f>
        <v/>
      </c>
      <c r="AN15" s="52" t="str">
        <f aca="false">IF(AN$5=$B15,1,"")</f>
        <v/>
      </c>
      <c r="AO15" s="52" t="str">
        <f aca="false">IF(AO$5=$B15,1,"")</f>
        <v/>
      </c>
      <c r="AP15" s="52" t="str">
        <f aca="false">IF(AP$5=$B15,1,"")</f>
        <v/>
      </c>
      <c r="AQ15" s="52" t="str">
        <f aca="false">IF(AQ$5=$B15,1,"")</f>
        <v/>
      </c>
      <c r="AR15" s="52" t="str">
        <f aca="false">IF(AR$5=$B15,1,"")</f>
        <v/>
      </c>
      <c r="AS15" s="52" t="str">
        <f aca="false">IF(AS$5=$B15,1,"")</f>
        <v/>
      </c>
      <c r="AT15" s="52" t="str">
        <f aca="false">IF(AT$5=$B15,1,"")</f>
        <v/>
      </c>
      <c r="AU15" s="52" t="str">
        <f aca="false">IF(AU$5=$B15,1,"")</f>
        <v/>
      </c>
      <c r="AV15" s="52" t="str">
        <f aca="false">IF(AV$5=$B15,1,"")</f>
        <v/>
      </c>
      <c r="AW15" s="52" t="str">
        <f aca="false">IF(AW$5=$B15,1,"")</f>
        <v/>
      </c>
      <c r="AX15" s="52" t="str">
        <f aca="false">IF(AX$5=$B15,1,"")</f>
        <v/>
      </c>
      <c r="AY15" s="52" t="str">
        <f aca="false">IF(AY$5=$B15,1,"")</f>
        <v/>
      </c>
      <c r="AZ15" s="52" t="str">
        <f aca="false">IF(AZ$5=$B15,1,"")</f>
        <v/>
      </c>
      <c r="BA15" s="52" t="str">
        <f aca="false">IF(BA$5=$B15,1,"")</f>
        <v/>
      </c>
      <c r="BB15" s="52" t="str">
        <f aca="false">IF(BB$5=$B15,1,"")</f>
        <v/>
      </c>
      <c r="BC15" s="52" t="str">
        <f aca="false">IF(BC$5=$B15,1,"")</f>
        <v/>
      </c>
      <c r="BD15" s="52" t="str">
        <f aca="false">IF(BD$5=$B15,1,"")</f>
        <v/>
      </c>
      <c r="BE15" s="52" t="str">
        <f aca="false">IF(BE$5=$B15,1,"")</f>
        <v/>
      </c>
      <c r="BF15" s="52" t="str">
        <f aca="false">IF(BF$5=$B15,1,"")</f>
        <v/>
      </c>
      <c r="BG15" s="52" t="str">
        <f aca="false">IF(BG$5=$B15,1,"")</f>
        <v/>
      </c>
      <c r="BH15" s="51" t="n">
        <f aca="false">IF(ISNUMBER(L15),IF(L15&lt;21,40-(L15-1)*2,1),L15)</f>
        <v>36</v>
      </c>
      <c r="BI15" s="53" t="n">
        <v>12</v>
      </c>
      <c r="BJ15" s="53" t="n">
        <f aca="false">IF(ISNUMBER(BI15),IF(BI15&gt;20,1,40-(BI15-1)*2),BI15)</f>
        <v>18</v>
      </c>
      <c r="BK15" s="54"/>
      <c r="BL15" s="55" t="n">
        <f aca="false">IFERROR(SUM(BM15:CF15)+BK15*20,BK15)</f>
        <v>0</v>
      </c>
      <c r="BM15" s="56" t="str">
        <f aca="false">IFERROR(VLOOKUP($B15,BM$2:$CG$5,MAX($BM$6:$CF$6)+2-BM$6,0)*BM$7,"")</f>
        <v/>
      </c>
      <c r="BN15" s="56" t="str">
        <f aca="false">IFERROR(VLOOKUP($B15,BN$2:$CG$5,MAX($BM$6:$CF$6)+2-BN$6,0)*BN$7,"")</f>
        <v/>
      </c>
      <c r="BO15" s="56" t="str">
        <f aca="false">IFERROR(VLOOKUP($B15,BO$2:$CG$5,MAX($BM$6:$CF$6)+2-BO$6,0)*BO$7,"")</f>
        <v/>
      </c>
      <c r="BP15" s="56" t="str">
        <f aca="false">IFERROR(VLOOKUP($B15,BP$2:$CG$5,MAX($BM$6:$CF$6)+2-BP$6,0)*BP$7,"")</f>
        <v/>
      </c>
      <c r="BQ15" s="56" t="str">
        <f aca="false">IFERROR(VLOOKUP($B15,BQ$2:$CG$5,MAX($BM$6:$CF$6)+2-BQ$6,0)*BQ$7,"")</f>
        <v/>
      </c>
      <c r="BR15" s="56" t="str">
        <f aca="false">IFERROR(VLOOKUP($B15,BR$2:$CG$5,MAX($BM$6:$CF$6)+2-BR$6,0)*BR$7,"")</f>
        <v/>
      </c>
      <c r="BS15" s="56" t="str">
        <f aca="false">IFERROR(VLOOKUP($B15,BS$2:$CG$5,MAX($BM$6:$CF$6)+2-BS$6,0)*BS$7,"")</f>
        <v/>
      </c>
      <c r="BT15" s="56" t="str">
        <f aca="false">IFERROR(VLOOKUP($B15,BT$2:$CG$5,MAX($BM$6:$CF$6)+2-BT$6,0)*BT$7,"")</f>
        <v/>
      </c>
      <c r="BU15" s="56" t="str">
        <f aca="false">IFERROR(VLOOKUP($B15,BU$2:$CG$5,MAX($BM$6:$CF$6)+2-BU$6,0)*BU$7,"")</f>
        <v/>
      </c>
      <c r="BV15" s="56" t="str">
        <f aca="false">IFERROR(VLOOKUP($B15,BV$2:$CG$5,MAX($BM$6:$CF$6)+2-BV$6,0)*BV$7,"")</f>
        <v/>
      </c>
      <c r="BW15" s="56" t="str">
        <f aca="false">IFERROR(VLOOKUP($B15,BW$2:$CG$5,MAX($BM$6:$CF$6)+2-BW$6,0)*BW$7,"")</f>
        <v/>
      </c>
      <c r="BX15" s="56" t="str">
        <f aca="false">IFERROR(VLOOKUP($B15,BX$2:$CG$5,MAX($BM$6:$CF$6)+2-BX$6,0)*BX$7,"")</f>
        <v/>
      </c>
      <c r="BY15" s="56" t="str">
        <f aca="false">IFERROR(VLOOKUP($B15,BY$2:$CG$5,MAX($BM$6:$CF$6)+2-BY$6,0)*BY$7,"")</f>
        <v/>
      </c>
      <c r="BZ15" s="56" t="str">
        <f aca="false">IFERROR(VLOOKUP($B15,BZ$2:$CG$5,MAX($BM$6:$CF$6)+2-BZ$6,0)*BZ$7,"")</f>
        <v/>
      </c>
      <c r="CA15" s="56" t="str">
        <f aca="false">IFERROR(VLOOKUP($B15,CA$2:$CG$5,MAX($BM$6:$CF$6)+2-CA$6,0)*CA$7,"")</f>
        <v/>
      </c>
      <c r="CB15" s="56" t="str">
        <f aca="false">IFERROR(VLOOKUP($B15,CB$2:$CG$5,MAX($BM$6:$CF$6)+2-CB$6,0)*CB$7,"")</f>
        <v/>
      </c>
      <c r="CC15" s="56" t="str">
        <f aca="false">IFERROR(VLOOKUP($B15,CC$2:$CG$5,MAX($BM$6:$CF$6)+2-CC$6,0)*CC$7,"")</f>
        <v/>
      </c>
      <c r="CD15" s="56" t="str">
        <f aca="false">IFERROR(VLOOKUP($B15,CD$2:$CG$5,MAX($BM$6:$CF$6)+2-CD$6,0)*CD$7,"")</f>
        <v/>
      </c>
      <c r="CE15" s="56" t="str">
        <f aca="false">IFERROR(VLOOKUP($B15,CE$2:$CG$5,MAX($BM$6:$CF$6)+2-CE$6,0)*CE$7,"")</f>
        <v/>
      </c>
      <c r="CF15" s="56" t="str">
        <f aca="false">IFERROR(VLOOKUP($B15,CF$2:$CG$5,MAX($BM$6:$CF$6)+2-CF$6,0)*CF$7,"")</f>
        <v/>
      </c>
      <c r="CH15" s="9"/>
      <c r="CI15" s="57" t="n">
        <v>155</v>
      </c>
      <c r="CJ15" s="58" t="n">
        <v>8</v>
      </c>
      <c r="CK15" s="59" t="n">
        <v>153</v>
      </c>
      <c r="CL15" s="60" t="n">
        <v>8</v>
      </c>
    </row>
    <row r="16" customFormat="false" ht="16" hidden="false" customHeight="false" outlineLevel="0" collapsed="false">
      <c r="A16" s="42" t="n">
        <v>9</v>
      </c>
      <c r="B16" s="82" t="n">
        <v>133</v>
      </c>
      <c r="C16" s="83" t="n">
        <v>10025264440</v>
      </c>
      <c r="D16" s="91" t="s">
        <v>95</v>
      </c>
      <c r="E16" s="91" t="s">
        <v>96</v>
      </c>
      <c r="F16" s="91" t="s">
        <v>97</v>
      </c>
      <c r="G16" s="85" t="s">
        <v>98</v>
      </c>
      <c r="H16" s="48"/>
      <c r="I16" s="49" t="n">
        <f aca="false">IFERROR(K16+BH16+BJ16+BL16,-1000)</f>
        <v>75</v>
      </c>
      <c r="J16" s="50" t="n">
        <f aca="false">VLOOKUP(B16,CI:CJ,2,0)</f>
        <v>12</v>
      </c>
      <c r="K16" s="50" t="n">
        <f aca="false">IF(ISNUMBER(J16),IF(J16&lt;21,40-(J16-1)*2,1),J16)</f>
        <v>18</v>
      </c>
      <c r="L16" s="51" t="n">
        <v>12</v>
      </c>
      <c r="M16" s="51" t="n">
        <f aca="false">VLOOKUP(B16,CK:CL,2,0)</f>
        <v>6</v>
      </c>
      <c r="N16" s="51" t="n">
        <f aca="false">SUM(O16:BG16)</f>
        <v>0</v>
      </c>
      <c r="O16" s="52" t="str">
        <f aca="false">IF(O$5=$B16,1,"")</f>
        <v/>
      </c>
      <c r="P16" s="52" t="str">
        <f aca="false">IF(P$5=$B16,1,"")</f>
        <v/>
      </c>
      <c r="Q16" s="52" t="str">
        <f aca="false">IF(Q$5=$B16,1,"")</f>
        <v/>
      </c>
      <c r="R16" s="52" t="str">
        <f aca="false">IF(R$5=$B16,1,"")</f>
        <v/>
      </c>
      <c r="S16" s="52" t="str">
        <f aca="false">IF(S$5=$B16,1,"")</f>
        <v/>
      </c>
      <c r="T16" s="52" t="str">
        <f aca="false">IF(T$5=$B16,1,"")</f>
        <v/>
      </c>
      <c r="U16" s="52" t="str">
        <f aca="false">IF(U$5=$B16,1,"")</f>
        <v/>
      </c>
      <c r="V16" s="52" t="str">
        <f aca="false">IF(V$5=$B16,1,"")</f>
        <v/>
      </c>
      <c r="W16" s="52" t="str">
        <f aca="false">IF(W$5=$B16,1,"")</f>
        <v/>
      </c>
      <c r="X16" s="52" t="str">
        <f aca="false">IF(X$5=$B16,1,"")</f>
        <v/>
      </c>
      <c r="Y16" s="52" t="str">
        <f aca="false">IF(Y$5=$B16,1,"")</f>
        <v/>
      </c>
      <c r="Z16" s="52" t="str">
        <f aca="false">IF(Z$5=$B16,1,"")</f>
        <v/>
      </c>
      <c r="AA16" s="52" t="str">
        <f aca="false">IF(AA$5=$B16,1,"")</f>
        <v/>
      </c>
      <c r="AB16" s="52" t="str">
        <f aca="false">IF(AB$5=$B16,1,"")</f>
        <v/>
      </c>
      <c r="AC16" s="52" t="str">
        <f aca="false">IF(AC$5=$B16,1,"")</f>
        <v/>
      </c>
      <c r="AD16" s="52" t="str">
        <f aca="false">IF(AD$5=$B16,1,"")</f>
        <v/>
      </c>
      <c r="AE16" s="52" t="str">
        <f aca="false">IF(AE$5=$B16,1,"")</f>
        <v/>
      </c>
      <c r="AF16" s="52" t="str">
        <f aca="false">IF(AF$5=$B16,1,"")</f>
        <v/>
      </c>
      <c r="AG16" s="52" t="str">
        <f aca="false">IF(AG$5=$B16,1,"")</f>
        <v/>
      </c>
      <c r="AH16" s="52" t="str">
        <f aca="false">IF(AH$5=$B16,1,"")</f>
        <v/>
      </c>
      <c r="AI16" s="52" t="str">
        <f aca="false">IF(AI$5=$B16,1,"")</f>
        <v/>
      </c>
      <c r="AJ16" s="52" t="str">
        <f aca="false">IF(AJ$5=$B16,1,"")</f>
        <v/>
      </c>
      <c r="AK16" s="52" t="str">
        <f aca="false">IF(AK$5=$B16,1,"")</f>
        <v/>
      </c>
      <c r="AL16" s="52" t="str">
        <f aca="false">IF(AL$5=$B16,1,"")</f>
        <v/>
      </c>
      <c r="AM16" s="52" t="str">
        <f aca="false">IF(AM$5=$B16,1,"")</f>
        <v/>
      </c>
      <c r="AN16" s="52" t="str">
        <f aca="false">IF(AN$5=$B16,1,"")</f>
        <v/>
      </c>
      <c r="AO16" s="52" t="str">
        <f aca="false">IF(AO$5=$B16,1,"")</f>
        <v/>
      </c>
      <c r="AP16" s="52" t="str">
        <f aca="false">IF(AP$5=$B16,1,"")</f>
        <v/>
      </c>
      <c r="AQ16" s="52" t="str">
        <f aca="false">IF(AQ$5=$B16,1,"")</f>
        <v/>
      </c>
      <c r="AR16" s="52" t="str">
        <f aca="false">IF(AR$5=$B16,1,"")</f>
        <v/>
      </c>
      <c r="AS16" s="52" t="str">
        <f aca="false">IF(AS$5=$B16,1,"")</f>
        <v/>
      </c>
      <c r="AT16" s="52" t="str">
        <f aca="false">IF(AT$5=$B16,1,"")</f>
        <v/>
      </c>
      <c r="AU16" s="52" t="str">
        <f aca="false">IF(AU$5=$B16,1,"")</f>
        <v/>
      </c>
      <c r="AV16" s="52" t="str">
        <f aca="false">IF(AV$5=$B16,1,"")</f>
        <v/>
      </c>
      <c r="AW16" s="52" t="str">
        <f aca="false">IF(AW$5=$B16,1,"")</f>
        <v/>
      </c>
      <c r="AX16" s="52" t="str">
        <f aca="false">IF(AX$5=$B16,1,"")</f>
        <v/>
      </c>
      <c r="AY16" s="52" t="str">
        <f aca="false">IF(AY$5=$B16,1,"")</f>
        <v/>
      </c>
      <c r="AZ16" s="52" t="str">
        <f aca="false">IF(AZ$5=$B16,1,"")</f>
        <v/>
      </c>
      <c r="BA16" s="52" t="str">
        <f aca="false">IF(BA$5=$B16,1,"")</f>
        <v/>
      </c>
      <c r="BB16" s="52" t="str">
        <f aca="false">IF(BB$5=$B16,1,"")</f>
        <v/>
      </c>
      <c r="BC16" s="52" t="str">
        <f aca="false">IF(BC$5=$B16,1,"")</f>
        <v/>
      </c>
      <c r="BD16" s="52" t="str">
        <f aca="false">IF(BD$5=$B16,1,"")</f>
        <v/>
      </c>
      <c r="BE16" s="52" t="str">
        <f aca="false">IF(BE$5=$B16,1,"")</f>
        <v/>
      </c>
      <c r="BF16" s="52" t="str">
        <f aca="false">IF(BF$5=$B16,1,"")</f>
        <v/>
      </c>
      <c r="BG16" s="52" t="str">
        <f aca="false">IF(BG$5=$B16,1,"")</f>
        <v/>
      </c>
      <c r="BH16" s="51" t="n">
        <f aca="false">IF(ISNUMBER(L16),IF(L16&lt;21,40-(L16-1)*2,1),L16)</f>
        <v>18</v>
      </c>
      <c r="BI16" s="53" t="n">
        <v>4</v>
      </c>
      <c r="BJ16" s="53" t="n">
        <f aca="false">IF(ISNUMBER(BI16),IF(BI16&gt;20,1,40-(BI16-1)*2),BI16)</f>
        <v>34</v>
      </c>
      <c r="BK16" s="54"/>
      <c r="BL16" s="55" t="n">
        <f aca="false">IFERROR(SUM(BM16:CF16)+BK16*20,BK16)</f>
        <v>5</v>
      </c>
      <c r="BM16" s="56" t="str">
        <f aca="false">IFERROR(VLOOKUP($B16,BM$2:$CG$5,MAX($BM$6:$CF$6)+2-BM$6,0)*BM$7,"")</f>
        <v/>
      </c>
      <c r="BN16" s="56" t="str">
        <f aca="false">IFERROR(VLOOKUP($B16,BN$2:$CG$5,MAX($BM$6:$CF$6)+2-BN$6,0)*BN$7,"")</f>
        <v/>
      </c>
      <c r="BO16" s="56" t="str">
        <f aca="false">IFERROR(VLOOKUP($B16,BO$2:$CG$5,MAX($BM$6:$CF$6)+2-BO$6,0)*BO$7,"")</f>
        <v/>
      </c>
      <c r="BP16" s="56" t="str">
        <f aca="false">IFERROR(VLOOKUP($B16,BP$2:$CG$5,MAX($BM$6:$CF$6)+2-BP$6,0)*BP$7,"")</f>
        <v/>
      </c>
      <c r="BQ16" s="56" t="n">
        <f aca="false">IFERROR(VLOOKUP($B16,BQ$2:$CG$5,MAX($BM$6:$CF$6)+2-BQ$6,0)*BQ$7,"")</f>
        <v>2</v>
      </c>
      <c r="BR16" s="56" t="n">
        <f aca="false">IFERROR(VLOOKUP($B16,BR$2:$CG$5,MAX($BM$6:$CF$6)+2-BR$6,0)*BR$7,"")</f>
        <v>3</v>
      </c>
      <c r="BS16" s="56" t="str">
        <f aca="false">IFERROR(VLOOKUP($B16,BS$2:$CG$5,MAX($BM$6:$CF$6)+2-BS$6,0)*BS$7,"")</f>
        <v/>
      </c>
      <c r="BT16" s="56" t="str">
        <f aca="false">IFERROR(VLOOKUP($B16,BT$2:$CG$5,MAX($BM$6:$CF$6)+2-BT$6,0)*BT$7,"")</f>
        <v/>
      </c>
      <c r="BU16" s="56" t="str">
        <f aca="false">IFERROR(VLOOKUP($B16,BU$2:$CG$5,MAX($BM$6:$CF$6)+2-BU$6,0)*BU$7,"")</f>
        <v/>
      </c>
      <c r="BV16" s="56" t="str">
        <f aca="false">IFERROR(VLOOKUP($B16,BV$2:$CG$5,MAX($BM$6:$CF$6)+2-BV$6,0)*BV$7,"")</f>
        <v/>
      </c>
      <c r="BW16" s="56" t="str">
        <f aca="false">IFERROR(VLOOKUP($B16,BW$2:$CG$5,MAX($BM$6:$CF$6)+2-BW$6,0)*BW$7,"")</f>
        <v/>
      </c>
      <c r="BX16" s="56" t="str">
        <f aca="false">IFERROR(VLOOKUP($B16,BX$2:$CG$5,MAX($BM$6:$CF$6)+2-BX$6,0)*BX$7,"")</f>
        <v/>
      </c>
      <c r="BY16" s="56" t="str">
        <f aca="false">IFERROR(VLOOKUP($B16,BY$2:$CG$5,MAX($BM$6:$CF$6)+2-BY$6,0)*BY$7,"")</f>
        <v/>
      </c>
      <c r="BZ16" s="56" t="str">
        <f aca="false">IFERROR(VLOOKUP($B16,BZ$2:$CG$5,MAX($BM$6:$CF$6)+2-BZ$6,0)*BZ$7,"")</f>
        <v/>
      </c>
      <c r="CA16" s="56" t="str">
        <f aca="false">IFERROR(VLOOKUP($B16,CA$2:$CG$5,MAX($BM$6:$CF$6)+2-CA$6,0)*CA$7,"")</f>
        <v/>
      </c>
      <c r="CB16" s="56" t="str">
        <f aca="false">IFERROR(VLOOKUP($B16,CB$2:$CG$5,MAX($BM$6:$CF$6)+2-CB$6,0)*CB$7,"")</f>
        <v/>
      </c>
      <c r="CC16" s="56" t="str">
        <f aca="false">IFERROR(VLOOKUP($B16,CC$2:$CG$5,MAX($BM$6:$CF$6)+2-CC$6,0)*CC$7,"")</f>
        <v/>
      </c>
      <c r="CD16" s="56" t="str">
        <f aca="false">IFERROR(VLOOKUP($B16,CD$2:$CG$5,MAX($BM$6:$CF$6)+2-CD$6,0)*CD$7,"")</f>
        <v/>
      </c>
      <c r="CE16" s="56" t="str">
        <f aca="false">IFERROR(VLOOKUP($B16,CE$2:$CG$5,MAX($BM$6:$CF$6)+2-CE$6,0)*CE$7,"")</f>
        <v/>
      </c>
      <c r="CF16" s="56" t="str">
        <f aca="false">IFERROR(VLOOKUP($B16,CF$2:$CG$5,MAX($BM$6:$CF$6)+2-CF$6,0)*CF$7,"")</f>
        <v/>
      </c>
      <c r="CH16" s="9"/>
      <c r="CI16" s="57" t="n">
        <v>158</v>
      </c>
      <c r="CJ16" s="58" t="n">
        <v>9</v>
      </c>
      <c r="CK16" s="59" t="n">
        <v>163</v>
      </c>
      <c r="CL16" s="60" t="n">
        <v>9</v>
      </c>
    </row>
    <row r="17" customFormat="false" ht="16" hidden="false" customHeight="false" outlineLevel="0" collapsed="false">
      <c r="A17" s="42" t="n">
        <v>10</v>
      </c>
      <c r="B17" s="82" t="n">
        <v>147</v>
      </c>
      <c r="C17" s="87" t="n">
        <v>10002931606</v>
      </c>
      <c r="D17" s="85" t="s">
        <v>99</v>
      </c>
      <c r="E17" s="92" t="s">
        <v>100</v>
      </c>
      <c r="F17" s="93" t="s">
        <v>101</v>
      </c>
      <c r="G17" s="85" t="s">
        <v>102</v>
      </c>
      <c r="H17" s="48"/>
      <c r="I17" s="49" t="n">
        <f aca="false">IFERROR(K17+BH17+BJ17+BL17,-1000)</f>
        <v>74</v>
      </c>
      <c r="J17" s="50" t="n">
        <f aca="false">VLOOKUP(B17,CI:CJ,2,0)</f>
        <v>3</v>
      </c>
      <c r="K17" s="50" t="n">
        <f aca="false">IF(ISNUMBER(J17),IF(J17&lt;21,40-(J17-1)*2,1),J17)</f>
        <v>36</v>
      </c>
      <c r="L17" s="51" t="n">
        <v>17</v>
      </c>
      <c r="M17" s="51" t="n">
        <f aca="false">VLOOKUP(B17,CK:CL,2,0)</f>
        <v>14</v>
      </c>
      <c r="N17" s="51" t="n">
        <f aca="false">SUM(O17:BG17)</f>
        <v>0</v>
      </c>
      <c r="O17" s="52" t="str">
        <f aca="false">IF(O$5=$B17,1,"")</f>
        <v/>
      </c>
      <c r="P17" s="52" t="str">
        <f aca="false">IF(P$5=$B17,1,"")</f>
        <v/>
      </c>
      <c r="Q17" s="52" t="str">
        <f aca="false">IF(Q$5=$B17,1,"")</f>
        <v/>
      </c>
      <c r="R17" s="52" t="str">
        <f aca="false">IF(R$5=$B17,1,"")</f>
        <v/>
      </c>
      <c r="S17" s="52" t="str">
        <f aca="false">IF(S$5=$B17,1,"")</f>
        <v/>
      </c>
      <c r="T17" s="52" t="str">
        <f aca="false">IF(T$5=$B17,1,"")</f>
        <v/>
      </c>
      <c r="U17" s="52" t="str">
        <f aca="false">IF(U$5=$B17,1,"")</f>
        <v/>
      </c>
      <c r="V17" s="52" t="str">
        <f aca="false">IF(V$5=$B17,1,"")</f>
        <v/>
      </c>
      <c r="W17" s="52" t="str">
        <f aca="false">IF(W$5=$B17,1,"")</f>
        <v/>
      </c>
      <c r="X17" s="52" t="str">
        <f aca="false">IF(X$5=$B17,1,"")</f>
        <v/>
      </c>
      <c r="Y17" s="52" t="str">
        <f aca="false">IF(Y$5=$B17,1,"")</f>
        <v/>
      </c>
      <c r="Z17" s="52" t="str">
        <f aca="false">IF(Z$5=$B17,1,"")</f>
        <v/>
      </c>
      <c r="AA17" s="52" t="str">
        <f aca="false">IF(AA$5=$B17,1,"")</f>
        <v/>
      </c>
      <c r="AB17" s="52" t="str">
        <f aca="false">IF(AB$5=$B17,1,"")</f>
        <v/>
      </c>
      <c r="AC17" s="52" t="str">
        <f aca="false">IF(AC$5=$B17,1,"")</f>
        <v/>
      </c>
      <c r="AD17" s="52" t="str">
        <f aca="false">IF(AD$5=$B17,1,"")</f>
        <v/>
      </c>
      <c r="AE17" s="52" t="str">
        <f aca="false">IF(AE$5=$B17,1,"")</f>
        <v/>
      </c>
      <c r="AF17" s="52" t="str">
        <f aca="false">IF(AF$5=$B17,1,"")</f>
        <v/>
      </c>
      <c r="AG17" s="52" t="str">
        <f aca="false">IF(AG$5=$B17,1,"")</f>
        <v/>
      </c>
      <c r="AH17" s="52" t="str">
        <f aca="false">IF(AH$5=$B17,1,"")</f>
        <v/>
      </c>
      <c r="AI17" s="52" t="str">
        <f aca="false">IF(AI$5=$B17,1,"")</f>
        <v/>
      </c>
      <c r="AJ17" s="52" t="str">
        <f aca="false">IF(AJ$5=$B17,1,"")</f>
        <v/>
      </c>
      <c r="AK17" s="52" t="str">
        <f aca="false">IF(AK$5=$B17,1,"")</f>
        <v/>
      </c>
      <c r="AL17" s="52" t="str">
        <f aca="false">IF(AL$5=$B17,1,"")</f>
        <v/>
      </c>
      <c r="AM17" s="52" t="str">
        <f aca="false">IF(AM$5=$B17,1,"")</f>
        <v/>
      </c>
      <c r="AN17" s="52" t="str">
        <f aca="false">IF(AN$5=$B17,1,"")</f>
        <v/>
      </c>
      <c r="AO17" s="52" t="str">
        <f aca="false">IF(AO$5=$B17,1,"")</f>
        <v/>
      </c>
      <c r="AP17" s="52" t="str">
        <f aca="false">IF(AP$5=$B17,1,"")</f>
        <v/>
      </c>
      <c r="AQ17" s="52" t="str">
        <f aca="false">IF(AQ$5=$B17,1,"")</f>
        <v/>
      </c>
      <c r="AR17" s="52" t="str">
        <f aca="false">IF(AR$5=$B17,1,"")</f>
        <v/>
      </c>
      <c r="AS17" s="52" t="str">
        <f aca="false">IF(AS$5=$B17,1,"")</f>
        <v/>
      </c>
      <c r="AT17" s="52" t="str">
        <f aca="false">IF(AT$5=$B17,1,"")</f>
        <v/>
      </c>
      <c r="AU17" s="52" t="str">
        <f aca="false">IF(AU$5=$B17,1,"")</f>
        <v/>
      </c>
      <c r="AV17" s="52" t="str">
        <f aca="false">IF(AV$5=$B17,1,"")</f>
        <v/>
      </c>
      <c r="AW17" s="52" t="str">
        <f aca="false">IF(AW$5=$B17,1,"")</f>
        <v/>
      </c>
      <c r="AX17" s="52" t="str">
        <f aca="false">IF(AX$5=$B17,1,"")</f>
        <v/>
      </c>
      <c r="AY17" s="52" t="str">
        <f aca="false">IF(AY$5=$B17,1,"")</f>
        <v/>
      </c>
      <c r="AZ17" s="52" t="str">
        <f aca="false">IF(AZ$5=$B17,1,"")</f>
        <v/>
      </c>
      <c r="BA17" s="52" t="str">
        <f aca="false">IF(BA$5=$B17,1,"")</f>
        <v/>
      </c>
      <c r="BB17" s="52" t="str">
        <f aca="false">IF(BB$5=$B17,1,"")</f>
        <v/>
      </c>
      <c r="BC17" s="52" t="str">
        <f aca="false">IF(BC$5=$B17,1,"")</f>
        <v/>
      </c>
      <c r="BD17" s="52" t="str">
        <f aca="false">IF(BD$5=$B17,1,"")</f>
        <v/>
      </c>
      <c r="BE17" s="52" t="str">
        <f aca="false">IF(BE$5=$B17,1,"")</f>
        <v/>
      </c>
      <c r="BF17" s="52" t="str">
        <f aca="false">IF(BF$5=$B17,1,"")</f>
        <v/>
      </c>
      <c r="BG17" s="52" t="str">
        <f aca="false">IF(BG$5=$B17,1,"")</f>
        <v/>
      </c>
      <c r="BH17" s="51" t="n">
        <f aca="false">IF(ISNUMBER(L17),IF(L17&lt;21,40-(L17-1)*2,1),L17)</f>
        <v>8</v>
      </c>
      <c r="BI17" s="53" t="n">
        <v>7</v>
      </c>
      <c r="BJ17" s="53" t="n">
        <f aca="false">IF(ISNUMBER(BI17),IF(BI17&gt;20,1,40-(BI17-1)*2),BI17)</f>
        <v>28</v>
      </c>
      <c r="BK17" s="54"/>
      <c r="BL17" s="55" t="n">
        <f aca="false">IFERROR(SUM(BM17:CF17)+BK17*20,BK17)</f>
        <v>2</v>
      </c>
      <c r="BM17" s="56" t="str">
        <f aca="false">IFERROR(VLOOKUP($B17,BM$2:$CG$5,MAX($BM$6:$CF$6)+2-BM$6,0)*BM$7,"")</f>
        <v/>
      </c>
      <c r="BN17" s="56" t="str">
        <f aca="false">IFERROR(VLOOKUP($B17,BN$2:$CG$5,MAX($BM$6:$CF$6)+2-BN$6,0)*BN$7,"")</f>
        <v/>
      </c>
      <c r="BO17" s="56" t="str">
        <f aca="false">IFERROR(VLOOKUP($B17,BO$2:$CG$5,MAX($BM$6:$CF$6)+2-BO$6,0)*BO$7,"")</f>
        <v/>
      </c>
      <c r="BP17" s="56" t="str">
        <f aca="false">IFERROR(VLOOKUP($B17,BP$2:$CG$5,MAX($BM$6:$CF$6)+2-BP$6,0)*BP$7,"")</f>
        <v/>
      </c>
      <c r="BQ17" s="56" t="str">
        <f aca="false">IFERROR(VLOOKUP($B17,BQ$2:$CG$5,MAX($BM$6:$CF$6)+2-BQ$6,0)*BQ$7,"")</f>
        <v/>
      </c>
      <c r="BR17" s="56" t="n">
        <f aca="false">IFERROR(VLOOKUP($B17,BR$2:$CG$5,MAX($BM$6:$CF$6)+2-BR$6,0)*BR$7,"")</f>
        <v>2</v>
      </c>
      <c r="BS17" s="56" t="str">
        <f aca="false">IFERROR(VLOOKUP($B17,BS$2:$CG$5,MAX($BM$6:$CF$6)+2-BS$6,0)*BS$7,"")</f>
        <v/>
      </c>
      <c r="BT17" s="56" t="str">
        <f aca="false">IFERROR(VLOOKUP($B17,BT$2:$CG$5,MAX($BM$6:$CF$6)+2-BT$6,0)*BT$7,"")</f>
        <v/>
      </c>
      <c r="BU17" s="56" t="str">
        <f aca="false">IFERROR(VLOOKUP($B17,BU$2:$CG$5,MAX($BM$6:$CF$6)+2-BU$6,0)*BU$7,"")</f>
        <v/>
      </c>
      <c r="BV17" s="56" t="str">
        <f aca="false">IFERROR(VLOOKUP($B17,BV$2:$CG$5,MAX($BM$6:$CF$6)+2-BV$6,0)*BV$7,"")</f>
        <v/>
      </c>
      <c r="BW17" s="56" t="str">
        <f aca="false">IFERROR(VLOOKUP($B17,BW$2:$CG$5,MAX($BM$6:$CF$6)+2-BW$6,0)*BW$7,"")</f>
        <v/>
      </c>
      <c r="BX17" s="56" t="str">
        <f aca="false">IFERROR(VLOOKUP($B17,BX$2:$CG$5,MAX($BM$6:$CF$6)+2-BX$6,0)*BX$7,"")</f>
        <v/>
      </c>
      <c r="BY17" s="56" t="str">
        <f aca="false">IFERROR(VLOOKUP($B17,BY$2:$CG$5,MAX($BM$6:$CF$6)+2-BY$6,0)*BY$7,"")</f>
        <v/>
      </c>
      <c r="BZ17" s="56" t="str">
        <f aca="false">IFERROR(VLOOKUP($B17,BZ$2:$CG$5,MAX($BM$6:$CF$6)+2-BZ$6,0)*BZ$7,"")</f>
        <v/>
      </c>
      <c r="CA17" s="56" t="str">
        <f aca="false">IFERROR(VLOOKUP($B17,CA$2:$CG$5,MAX($BM$6:$CF$6)+2-CA$6,0)*CA$7,"")</f>
        <v/>
      </c>
      <c r="CB17" s="56" t="str">
        <f aca="false">IFERROR(VLOOKUP($B17,CB$2:$CG$5,MAX($BM$6:$CF$6)+2-CB$6,0)*CB$7,"")</f>
        <v/>
      </c>
      <c r="CC17" s="56" t="str">
        <f aca="false">IFERROR(VLOOKUP($B17,CC$2:$CG$5,MAX($BM$6:$CF$6)+2-CC$6,0)*CC$7,"")</f>
        <v/>
      </c>
      <c r="CD17" s="56" t="str">
        <f aca="false">IFERROR(VLOOKUP($B17,CD$2:$CG$5,MAX($BM$6:$CF$6)+2-CD$6,0)*CD$7,"")</f>
        <v/>
      </c>
      <c r="CE17" s="56" t="str">
        <f aca="false">IFERROR(VLOOKUP($B17,CE$2:$CG$5,MAX($BM$6:$CF$6)+2-CE$6,0)*CE$7,"")</f>
        <v/>
      </c>
      <c r="CF17" s="56" t="str">
        <f aca="false">IFERROR(VLOOKUP($B17,CF$2:$CG$5,MAX($BM$6:$CF$6)+2-CF$6,0)*CF$7,"")</f>
        <v/>
      </c>
      <c r="CH17" s="9"/>
      <c r="CI17" s="57" t="n">
        <v>126</v>
      </c>
      <c r="CJ17" s="58" t="n">
        <v>10</v>
      </c>
      <c r="CK17" s="59" t="n">
        <v>154</v>
      </c>
      <c r="CL17" s="60" t="n">
        <v>10</v>
      </c>
    </row>
    <row r="18" customFormat="false" ht="16" hidden="false" customHeight="false" outlineLevel="0" collapsed="false">
      <c r="A18" s="42" t="n">
        <v>11</v>
      </c>
      <c r="B18" s="82" t="n">
        <v>163</v>
      </c>
      <c r="C18" s="83" t="n">
        <v>10007503336</v>
      </c>
      <c r="D18" s="84" t="s">
        <v>103</v>
      </c>
      <c r="E18" s="84" t="s">
        <v>104</v>
      </c>
      <c r="F18" s="84" t="s">
        <v>105</v>
      </c>
      <c r="G18" s="85" t="s">
        <v>41</v>
      </c>
      <c r="H18" s="48"/>
      <c r="I18" s="49" t="n">
        <f aca="false">IFERROR(K18+BH18+BJ18+BL18,-1000)</f>
        <v>66</v>
      </c>
      <c r="J18" s="50" t="n">
        <f aca="false">VLOOKUP(B18,CI:CJ,2,0)</f>
        <v>13</v>
      </c>
      <c r="K18" s="50" t="n">
        <f aca="false">IF(ISNUMBER(J18),IF(J18&lt;21,40-(J18-1)*2,1),J18)</f>
        <v>16</v>
      </c>
      <c r="L18" s="51" t="n">
        <v>15</v>
      </c>
      <c r="M18" s="51" t="n">
        <f aca="false">VLOOKUP(B18,CK:CL,2,0)</f>
        <v>9</v>
      </c>
      <c r="N18" s="51" t="n">
        <f aca="false">SUM(O18:BG18)</f>
        <v>0</v>
      </c>
      <c r="O18" s="52" t="str">
        <f aca="false">IF(O$5=$B18,1,"")</f>
        <v/>
      </c>
      <c r="P18" s="52" t="str">
        <f aca="false">IF(P$5=$B18,1,"")</f>
        <v/>
      </c>
      <c r="Q18" s="52" t="str">
        <f aca="false">IF(Q$5=$B18,1,"")</f>
        <v/>
      </c>
      <c r="R18" s="52" t="str">
        <f aca="false">IF(R$5=$B18,1,"")</f>
        <v/>
      </c>
      <c r="S18" s="52" t="str">
        <f aca="false">IF(S$5=$B18,1,"")</f>
        <v/>
      </c>
      <c r="T18" s="52" t="str">
        <f aca="false">IF(T$5=$B18,1,"")</f>
        <v/>
      </c>
      <c r="U18" s="52" t="str">
        <f aca="false">IF(U$5=$B18,1,"")</f>
        <v/>
      </c>
      <c r="V18" s="52" t="str">
        <f aca="false">IF(V$5=$B18,1,"")</f>
        <v/>
      </c>
      <c r="W18" s="52" t="str">
        <f aca="false">IF(W$5=$B18,1,"")</f>
        <v/>
      </c>
      <c r="X18" s="52" t="str">
        <f aca="false">IF(X$5=$B18,1,"")</f>
        <v/>
      </c>
      <c r="Y18" s="52" t="str">
        <f aca="false">IF(Y$5=$B18,1,"")</f>
        <v/>
      </c>
      <c r="Z18" s="52" t="str">
        <f aca="false">IF(Z$5=$B18,1,"")</f>
        <v/>
      </c>
      <c r="AA18" s="52" t="str">
        <f aca="false">IF(AA$5=$B18,1,"")</f>
        <v/>
      </c>
      <c r="AB18" s="52" t="str">
        <f aca="false">IF(AB$5=$B18,1,"")</f>
        <v/>
      </c>
      <c r="AC18" s="52" t="str">
        <f aca="false">IF(AC$5=$B18,1,"")</f>
        <v/>
      </c>
      <c r="AD18" s="52" t="str">
        <f aca="false">IF(AD$5=$B18,1,"")</f>
        <v/>
      </c>
      <c r="AE18" s="52" t="str">
        <f aca="false">IF(AE$5=$B18,1,"")</f>
        <v/>
      </c>
      <c r="AF18" s="52" t="str">
        <f aca="false">IF(AF$5=$B18,1,"")</f>
        <v/>
      </c>
      <c r="AG18" s="52" t="str">
        <f aca="false">IF(AG$5=$B18,1,"")</f>
        <v/>
      </c>
      <c r="AH18" s="52" t="str">
        <f aca="false">IF(AH$5=$B18,1,"")</f>
        <v/>
      </c>
      <c r="AI18" s="52" t="str">
        <f aca="false">IF(AI$5=$B18,1,"")</f>
        <v/>
      </c>
      <c r="AJ18" s="52" t="str">
        <f aca="false">IF(AJ$5=$B18,1,"")</f>
        <v/>
      </c>
      <c r="AK18" s="52" t="str">
        <f aca="false">IF(AK$5=$B18,1,"")</f>
        <v/>
      </c>
      <c r="AL18" s="52" t="str">
        <f aca="false">IF(AL$5=$B18,1,"")</f>
        <v/>
      </c>
      <c r="AM18" s="52" t="str">
        <f aca="false">IF(AM$5=$B18,1,"")</f>
        <v/>
      </c>
      <c r="AN18" s="52" t="str">
        <f aca="false">IF(AN$5=$B18,1,"")</f>
        <v/>
      </c>
      <c r="AO18" s="52" t="str">
        <f aca="false">IF(AO$5=$B18,1,"")</f>
        <v/>
      </c>
      <c r="AP18" s="52" t="str">
        <f aca="false">IF(AP$5=$B18,1,"")</f>
        <v/>
      </c>
      <c r="AQ18" s="52" t="str">
        <f aca="false">IF(AQ$5=$B18,1,"")</f>
        <v/>
      </c>
      <c r="AR18" s="52" t="str">
        <f aca="false">IF(AR$5=$B18,1,"")</f>
        <v/>
      </c>
      <c r="AS18" s="52" t="str">
        <f aca="false">IF(AS$5=$B18,1,"")</f>
        <v/>
      </c>
      <c r="AT18" s="52" t="str">
        <f aca="false">IF(AT$5=$B18,1,"")</f>
        <v/>
      </c>
      <c r="AU18" s="52" t="str">
        <f aca="false">IF(AU$5=$B18,1,"")</f>
        <v/>
      </c>
      <c r="AV18" s="52" t="str">
        <f aca="false">IF(AV$5=$B18,1,"")</f>
        <v/>
      </c>
      <c r="AW18" s="52" t="str">
        <f aca="false">IF(AW$5=$B18,1,"")</f>
        <v/>
      </c>
      <c r="AX18" s="52" t="str">
        <f aca="false">IF(AX$5=$B18,1,"")</f>
        <v/>
      </c>
      <c r="AY18" s="52" t="str">
        <f aca="false">IF(AY$5=$B18,1,"")</f>
        <v/>
      </c>
      <c r="AZ18" s="52" t="str">
        <f aca="false">IF(AZ$5=$B18,1,"")</f>
        <v/>
      </c>
      <c r="BA18" s="52" t="str">
        <f aca="false">IF(BA$5=$B18,1,"")</f>
        <v/>
      </c>
      <c r="BB18" s="52" t="str">
        <f aca="false">IF(BB$5=$B18,1,"")</f>
        <v/>
      </c>
      <c r="BC18" s="52" t="str">
        <f aca="false">IF(BC$5=$B18,1,"")</f>
        <v/>
      </c>
      <c r="BD18" s="52" t="str">
        <f aca="false">IF(BD$5=$B18,1,"")</f>
        <v/>
      </c>
      <c r="BE18" s="52" t="str">
        <f aca="false">IF(BE$5=$B18,1,"")</f>
        <v/>
      </c>
      <c r="BF18" s="52" t="str">
        <f aca="false">IF(BF$5=$B18,1,"")</f>
        <v/>
      </c>
      <c r="BG18" s="52" t="str">
        <f aca="false">IF(BG$5=$B18,1,"")</f>
        <v/>
      </c>
      <c r="BH18" s="51" t="n">
        <f aca="false">IF(ISNUMBER(L18),IF(L18&lt;21,40-(L18-1)*2,1),L18)</f>
        <v>12</v>
      </c>
      <c r="BI18" s="53" t="n">
        <v>6</v>
      </c>
      <c r="BJ18" s="53" t="n">
        <f aca="false">IF(ISNUMBER(BI18),IF(BI18&gt;20,1,40-(BI18-1)*2),BI18)</f>
        <v>30</v>
      </c>
      <c r="BK18" s="54"/>
      <c r="BL18" s="55" t="n">
        <f aca="false">IFERROR(SUM(BM18:CF18)+BK18*20,BK18)</f>
        <v>8</v>
      </c>
      <c r="BM18" s="56" t="n">
        <f aca="false">IFERROR(VLOOKUP($B18,BM$2:$CG$5,MAX($BM$6:$CF$6)+2-BM$6,0)*BM$7,"")</f>
        <v>5</v>
      </c>
      <c r="BN18" s="56" t="str">
        <f aca="false">IFERROR(VLOOKUP($B18,BN$2:$CG$5,MAX($BM$6:$CF$6)+2-BN$6,0)*BN$7,"")</f>
        <v/>
      </c>
      <c r="BO18" s="56" t="n">
        <f aca="false">IFERROR(VLOOKUP($B18,BO$2:$CG$5,MAX($BM$6:$CF$6)+2-BO$6,0)*BO$7,"")</f>
        <v>3</v>
      </c>
      <c r="BP18" s="56" t="str">
        <f aca="false">IFERROR(VLOOKUP($B18,BP$2:$CG$5,MAX($BM$6:$CF$6)+2-BP$6,0)*BP$7,"")</f>
        <v/>
      </c>
      <c r="BQ18" s="56" t="str">
        <f aca="false">IFERROR(VLOOKUP($B18,BQ$2:$CG$5,MAX($BM$6:$CF$6)+2-BQ$6,0)*BQ$7,"")</f>
        <v/>
      </c>
      <c r="BR18" s="56" t="str">
        <f aca="false">IFERROR(VLOOKUP($B18,BR$2:$CG$5,MAX($BM$6:$CF$6)+2-BR$6,0)*BR$7,"")</f>
        <v/>
      </c>
      <c r="BS18" s="56" t="str">
        <f aca="false">IFERROR(VLOOKUP($B18,BS$2:$CG$5,MAX($BM$6:$CF$6)+2-BS$6,0)*BS$7,"")</f>
        <v/>
      </c>
      <c r="BT18" s="56" t="str">
        <f aca="false">IFERROR(VLOOKUP($B18,BT$2:$CG$5,MAX($BM$6:$CF$6)+2-BT$6,0)*BT$7,"")</f>
        <v/>
      </c>
      <c r="BU18" s="56" t="str">
        <f aca="false">IFERROR(VLOOKUP($B18,BU$2:$CG$5,MAX($BM$6:$CF$6)+2-BU$6,0)*BU$7,"")</f>
        <v/>
      </c>
      <c r="BV18" s="56" t="str">
        <f aca="false">IFERROR(VLOOKUP($B18,BV$2:$CG$5,MAX($BM$6:$CF$6)+2-BV$6,0)*BV$7,"")</f>
        <v/>
      </c>
      <c r="BW18" s="56" t="str">
        <f aca="false">IFERROR(VLOOKUP($B18,BW$2:$CG$5,MAX($BM$6:$CF$6)+2-BW$6,0)*BW$7,"")</f>
        <v/>
      </c>
      <c r="BX18" s="56" t="str">
        <f aca="false">IFERROR(VLOOKUP($B18,BX$2:$CG$5,MAX($BM$6:$CF$6)+2-BX$6,0)*BX$7,"")</f>
        <v/>
      </c>
      <c r="BY18" s="56" t="str">
        <f aca="false">IFERROR(VLOOKUP($B18,BY$2:$CG$5,MAX($BM$6:$CF$6)+2-BY$6,0)*BY$7,"")</f>
        <v/>
      </c>
      <c r="BZ18" s="56" t="str">
        <f aca="false">IFERROR(VLOOKUP($B18,BZ$2:$CG$5,MAX($BM$6:$CF$6)+2-BZ$6,0)*BZ$7,"")</f>
        <v/>
      </c>
      <c r="CA18" s="56" t="str">
        <f aca="false">IFERROR(VLOOKUP($B18,CA$2:$CG$5,MAX($BM$6:$CF$6)+2-CA$6,0)*CA$7,"")</f>
        <v/>
      </c>
      <c r="CB18" s="56" t="str">
        <f aca="false">IFERROR(VLOOKUP($B18,CB$2:$CG$5,MAX($BM$6:$CF$6)+2-CB$6,0)*CB$7,"")</f>
        <v/>
      </c>
      <c r="CC18" s="56" t="str">
        <f aca="false">IFERROR(VLOOKUP($B18,CC$2:$CG$5,MAX($BM$6:$CF$6)+2-CC$6,0)*CC$7,"")</f>
        <v/>
      </c>
      <c r="CD18" s="56" t="str">
        <f aca="false">IFERROR(VLOOKUP($B18,CD$2:$CG$5,MAX($BM$6:$CF$6)+2-CD$6,0)*CD$7,"")</f>
        <v/>
      </c>
      <c r="CE18" s="56" t="str">
        <f aca="false">IFERROR(VLOOKUP($B18,CE$2:$CG$5,MAX($BM$6:$CF$6)+2-CE$6,0)*CE$7,"")</f>
        <v/>
      </c>
      <c r="CF18" s="56" t="str">
        <f aca="false">IFERROR(VLOOKUP($B18,CF$2:$CG$5,MAX($BM$6:$CF$6)+2-CF$6,0)*CF$7,"")</f>
        <v/>
      </c>
      <c r="CH18" s="9"/>
      <c r="CI18" s="57" t="n">
        <v>138</v>
      </c>
      <c r="CJ18" s="58" t="n">
        <v>11</v>
      </c>
      <c r="CK18" s="59" t="n">
        <v>138</v>
      </c>
      <c r="CL18" s="60" t="n">
        <v>11</v>
      </c>
    </row>
    <row r="19" customFormat="false" ht="16" hidden="false" customHeight="false" outlineLevel="0" collapsed="false">
      <c r="A19" s="42" t="n">
        <v>12</v>
      </c>
      <c r="B19" s="82" t="n">
        <v>164</v>
      </c>
      <c r="C19" s="87" t="n">
        <v>10009424744</v>
      </c>
      <c r="D19" s="92" t="s">
        <v>106</v>
      </c>
      <c r="E19" s="92" t="s">
        <v>107</v>
      </c>
      <c r="F19" s="85" t="s">
        <v>108</v>
      </c>
      <c r="G19" s="85" t="s">
        <v>48</v>
      </c>
      <c r="H19" s="48"/>
      <c r="I19" s="49" t="n">
        <f aca="false">IFERROR(K19+BH19+BJ19+BL19,-1000)</f>
        <v>64</v>
      </c>
      <c r="J19" s="50" t="n">
        <f aca="false">VLOOKUP(B19,CI:CJ,2,0)</f>
        <v>14</v>
      </c>
      <c r="K19" s="50" t="n">
        <f aca="false">IF(ISNUMBER(J19),IF(J19&lt;21,40-(J19-1)*2,1),J19)</f>
        <v>14</v>
      </c>
      <c r="L19" s="51" t="n">
        <v>9</v>
      </c>
      <c r="M19" s="51" t="n">
        <f aca="false">VLOOKUP(B19,CK:CL,2,0)</f>
        <v>3</v>
      </c>
      <c r="N19" s="51" t="n">
        <f aca="false">SUM(O19:BG19)</f>
        <v>0</v>
      </c>
      <c r="O19" s="52" t="str">
        <f aca="false">IF(O$5=$B19,1,"")</f>
        <v/>
      </c>
      <c r="P19" s="52" t="str">
        <f aca="false">IF(P$5=$B19,1,"")</f>
        <v/>
      </c>
      <c r="Q19" s="52" t="str">
        <f aca="false">IF(Q$5=$B19,1,"")</f>
        <v/>
      </c>
      <c r="R19" s="52" t="str">
        <f aca="false">IF(R$5=$B19,1,"")</f>
        <v/>
      </c>
      <c r="S19" s="52" t="str">
        <f aca="false">IF(S$5=$B19,1,"")</f>
        <v/>
      </c>
      <c r="T19" s="52" t="str">
        <f aca="false">IF(T$5=$B19,1,"")</f>
        <v/>
      </c>
      <c r="U19" s="52" t="str">
        <f aca="false">IF(U$5=$B19,1,"")</f>
        <v/>
      </c>
      <c r="V19" s="52" t="str">
        <f aca="false">IF(V$5=$B19,1,"")</f>
        <v/>
      </c>
      <c r="W19" s="52" t="str">
        <f aca="false">IF(W$5=$B19,1,"")</f>
        <v/>
      </c>
      <c r="X19" s="52" t="str">
        <f aca="false">IF(X$5=$B19,1,"")</f>
        <v/>
      </c>
      <c r="Y19" s="52" t="str">
        <f aca="false">IF(Y$5=$B19,1,"")</f>
        <v/>
      </c>
      <c r="Z19" s="52" t="str">
        <f aca="false">IF(Z$5=$B19,1,"")</f>
        <v/>
      </c>
      <c r="AA19" s="52" t="str">
        <f aca="false">IF(AA$5=$B19,1,"")</f>
        <v/>
      </c>
      <c r="AB19" s="52" t="str">
        <f aca="false">IF(AB$5=$B19,1,"")</f>
        <v/>
      </c>
      <c r="AC19" s="52" t="str">
        <f aca="false">IF(AC$5=$B19,1,"")</f>
        <v/>
      </c>
      <c r="AD19" s="52" t="str">
        <f aca="false">IF(AD$5=$B19,1,"")</f>
        <v/>
      </c>
      <c r="AE19" s="52" t="str">
        <f aca="false">IF(AE$5=$B19,1,"")</f>
        <v/>
      </c>
      <c r="AF19" s="52" t="str">
        <f aca="false">IF(AF$5=$B19,1,"")</f>
        <v/>
      </c>
      <c r="AG19" s="52" t="str">
        <f aca="false">IF(AG$5=$B19,1,"")</f>
        <v/>
      </c>
      <c r="AH19" s="52" t="str">
        <f aca="false">IF(AH$5=$B19,1,"")</f>
        <v/>
      </c>
      <c r="AI19" s="52" t="str">
        <f aca="false">IF(AI$5=$B19,1,"")</f>
        <v/>
      </c>
      <c r="AJ19" s="52" t="str">
        <f aca="false">IF(AJ$5=$B19,1,"")</f>
        <v/>
      </c>
      <c r="AK19" s="52" t="str">
        <f aca="false">IF(AK$5=$B19,1,"")</f>
        <v/>
      </c>
      <c r="AL19" s="52" t="str">
        <f aca="false">IF(AL$5=$B19,1,"")</f>
        <v/>
      </c>
      <c r="AM19" s="52" t="str">
        <f aca="false">IF(AM$5=$B19,1,"")</f>
        <v/>
      </c>
      <c r="AN19" s="52" t="str">
        <f aca="false">IF(AN$5=$B19,1,"")</f>
        <v/>
      </c>
      <c r="AO19" s="52" t="str">
        <f aca="false">IF(AO$5=$B19,1,"")</f>
        <v/>
      </c>
      <c r="AP19" s="52" t="str">
        <f aca="false">IF(AP$5=$B19,1,"")</f>
        <v/>
      </c>
      <c r="AQ19" s="52" t="str">
        <f aca="false">IF(AQ$5=$B19,1,"")</f>
        <v/>
      </c>
      <c r="AR19" s="52" t="str">
        <f aca="false">IF(AR$5=$B19,1,"")</f>
        <v/>
      </c>
      <c r="AS19" s="52" t="str">
        <f aca="false">IF(AS$5=$B19,1,"")</f>
        <v/>
      </c>
      <c r="AT19" s="52" t="str">
        <f aca="false">IF(AT$5=$B19,1,"")</f>
        <v/>
      </c>
      <c r="AU19" s="52" t="str">
        <f aca="false">IF(AU$5=$B19,1,"")</f>
        <v/>
      </c>
      <c r="AV19" s="52" t="str">
        <f aca="false">IF(AV$5=$B19,1,"")</f>
        <v/>
      </c>
      <c r="AW19" s="52" t="str">
        <f aca="false">IF(AW$5=$B19,1,"")</f>
        <v/>
      </c>
      <c r="AX19" s="52" t="str">
        <f aca="false">IF(AX$5=$B19,1,"")</f>
        <v/>
      </c>
      <c r="AY19" s="52" t="str">
        <f aca="false">IF(AY$5=$B19,1,"")</f>
        <v/>
      </c>
      <c r="AZ19" s="52" t="str">
        <f aca="false">IF(AZ$5=$B19,1,"")</f>
        <v/>
      </c>
      <c r="BA19" s="52" t="str">
        <f aca="false">IF(BA$5=$B19,1,"")</f>
        <v/>
      </c>
      <c r="BB19" s="52" t="str">
        <f aca="false">IF(BB$5=$B19,1,"")</f>
        <v/>
      </c>
      <c r="BC19" s="52" t="str">
        <f aca="false">IF(BC$5=$B19,1,"")</f>
        <v/>
      </c>
      <c r="BD19" s="52" t="str">
        <f aca="false">IF(BD$5=$B19,1,"")</f>
        <v/>
      </c>
      <c r="BE19" s="52" t="str">
        <f aca="false">IF(BE$5=$B19,1,"")</f>
        <v/>
      </c>
      <c r="BF19" s="52" t="str">
        <f aca="false">IF(BF$5=$B19,1,"")</f>
        <v/>
      </c>
      <c r="BG19" s="52" t="str">
        <f aca="false">IF(BG$5=$B19,1,"")</f>
        <v/>
      </c>
      <c r="BH19" s="51" t="n">
        <f aca="false">IF(ISNUMBER(L19),IF(L19&lt;21,40-(L19-1)*2,1),L19)</f>
        <v>24</v>
      </c>
      <c r="BI19" s="53" t="n">
        <v>11</v>
      </c>
      <c r="BJ19" s="53" t="n">
        <f aca="false">IF(ISNUMBER(BI19),IF(BI19&gt;20,1,40-(BI19-1)*2),BI19)</f>
        <v>20</v>
      </c>
      <c r="BK19" s="54"/>
      <c r="BL19" s="55" t="n">
        <f aca="false">IFERROR(SUM(BM19:CF19)+BK19*20,BK19)</f>
        <v>6</v>
      </c>
      <c r="BM19" s="56" t="str">
        <f aca="false">IFERROR(VLOOKUP($B19,BM$2:$CG$5,MAX($BM$6:$CF$6)+2-BM$6,0)*BM$7,"")</f>
        <v/>
      </c>
      <c r="BN19" s="56" t="str">
        <f aca="false">IFERROR(VLOOKUP($B19,BN$2:$CG$5,MAX($BM$6:$CF$6)+2-BN$6,0)*BN$7,"")</f>
        <v/>
      </c>
      <c r="BO19" s="56" t="str">
        <f aca="false">IFERROR(VLOOKUP($B19,BO$2:$CG$5,MAX($BM$6:$CF$6)+2-BO$6,0)*BO$7,"")</f>
        <v/>
      </c>
      <c r="BP19" s="56" t="str">
        <f aca="false">IFERROR(VLOOKUP($B19,BP$2:$CG$5,MAX($BM$6:$CF$6)+2-BP$6,0)*BP$7,"")</f>
        <v/>
      </c>
      <c r="BQ19" s="56" t="str">
        <f aca="false">IFERROR(VLOOKUP($B19,BQ$2:$CG$5,MAX($BM$6:$CF$6)+2-BQ$6,0)*BQ$7,"")</f>
        <v/>
      </c>
      <c r="BR19" s="56" t="str">
        <f aca="false">IFERROR(VLOOKUP($B19,BR$2:$CG$5,MAX($BM$6:$CF$6)+2-BR$6,0)*BR$7,"")</f>
        <v/>
      </c>
      <c r="BS19" s="56" t="n">
        <f aca="false">IFERROR(VLOOKUP($B19,BS$2:$CG$5,MAX($BM$6:$CF$6)+2-BS$6,0)*BS$7,"")</f>
        <v>2</v>
      </c>
      <c r="BT19" s="56" t="n">
        <f aca="false">IFERROR(VLOOKUP($B19,BT$2:$CG$5,MAX($BM$6:$CF$6)+2-BT$6,0)*BT$7,"")</f>
        <v>1</v>
      </c>
      <c r="BU19" s="56" t="n">
        <f aca="false">IFERROR(VLOOKUP($B19,BU$2:$CG$5,MAX($BM$6:$CF$6)+2-BU$6,0)*BU$7,"")</f>
        <v>1</v>
      </c>
      <c r="BV19" s="56" t="n">
        <f aca="false">IFERROR(VLOOKUP($B19,BV$2:$CG$5,MAX($BM$6:$CF$6)+2-BV$6,0)*BV$7,"")</f>
        <v>2</v>
      </c>
      <c r="BW19" s="56" t="str">
        <f aca="false">IFERROR(VLOOKUP($B19,BW$2:$CG$5,MAX($BM$6:$CF$6)+2-BW$6,0)*BW$7,"")</f>
        <v/>
      </c>
      <c r="BX19" s="56" t="str">
        <f aca="false">IFERROR(VLOOKUP($B19,BX$2:$CG$5,MAX($BM$6:$CF$6)+2-BX$6,0)*BX$7,"")</f>
        <v/>
      </c>
      <c r="BY19" s="56" t="str">
        <f aca="false">IFERROR(VLOOKUP($B19,BY$2:$CG$5,MAX($BM$6:$CF$6)+2-BY$6,0)*BY$7,"")</f>
        <v/>
      </c>
      <c r="BZ19" s="56" t="str">
        <f aca="false">IFERROR(VLOOKUP($B19,BZ$2:$CG$5,MAX($BM$6:$CF$6)+2-BZ$6,0)*BZ$7,"")</f>
        <v/>
      </c>
      <c r="CA19" s="56" t="str">
        <f aca="false">IFERROR(VLOOKUP($B19,CA$2:$CG$5,MAX($BM$6:$CF$6)+2-CA$6,0)*CA$7,"")</f>
        <v/>
      </c>
      <c r="CB19" s="56" t="str">
        <f aca="false">IFERROR(VLOOKUP($B19,CB$2:$CG$5,MAX($BM$6:$CF$6)+2-CB$6,0)*CB$7,"")</f>
        <v/>
      </c>
      <c r="CC19" s="56" t="str">
        <f aca="false">IFERROR(VLOOKUP($B19,CC$2:$CG$5,MAX($BM$6:$CF$6)+2-CC$6,0)*CC$7,"")</f>
        <v/>
      </c>
      <c r="CD19" s="56" t="str">
        <f aca="false">IFERROR(VLOOKUP($B19,CD$2:$CG$5,MAX($BM$6:$CF$6)+2-CD$6,0)*CD$7,"")</f>
        <v/>
      </c>
      <c r="CE19" s="56" t="str">
        <f aca="false">IFERROR(VLOOKUP($B19,CE$2:$CG$5,MAX($BM$6:$CF$6)+2-CE$6,0)*CE$7,"")</f>
        <v/>
      </c>
      <c r="CF19" s="56" t="str">
        <f aca="false">IFERROR(VLOOKUP($B19,CF$2:$CG$5,MAX($BM$6:$CF$6)+2-CF$6,0)*CF$7,"")</f>
        <v/>
      </c>
      <c r="CH19" s="9"/>
      <c r="CI19" s="57" t="n">
        <v>133</v>
      </c>
      <c r="CJ19" s="58" t="n">
        <v>12</v>
      </c>
      <c r="CK19" s="59" t="n">
        <v>126</v>
      </c>
      <c r="CL19" s="60" t="n">
        <v>12</v>
      </c>
    </row>
    <row r="20" customFormat="false" ht="16" hidden="false" customHeight="false" outlineLevel="0" collapsed="false">
      <c r="A20" s="42" t="n">
        <v>13</v>
      </c>
      <c r="B20" s="86" t="n">
        <v>135</v>
      </c>
      <c r="C20" s="87" t="n">
        <v>10023470849</v>
      </c>
      <c r="D20" s="85" t="s">
        <v>109</v>
      </c>
      <c r="E20" s="85" t="s">
        <v>110</v>
      </c>
      <c r="F20" s="85" t="s">
        <v>111</v>
      </c>
      <c r="G20" s="85" t="s">
        <v>112</v>
      </c>
      <c r="H20" s="48"/>
      <c r="I20" s="49" t="n">
        <f aca="false">IFERROR(K20+BH20+BJ20+BL20,-1000)</f>
        <v>54</v>
      </c>
      <c r="J20" s="50" t="n">
        <f aca="false">VLOOKUP(B20,CI:CJ,2,0)</f>
        <v>5</v>
      </c>
      <c r="K20" s="50" t="n">
        <f aca="false">IF(ISNUMBER(J20),IF(J20&lt;21,40-(J20-1)*2,1),J20)</f>
        <v>32</v>
      </c>
      <c r="L20" s="51" t="n">
        <v>19</v>
      </c>
      <c r="M20" s="51" t="n">
        <f aca="false">VLOOKUP(B20,CK:CL,2,0)</f>
        <v>16</v>
      </c>
      <c r="N20" s="51" t="n">
        <f aca="false">SUM(O20:BG20)</f>
        <v>0</v>
      </c>
      <c r="O20" s="52" t="str">
        <f aca="false">IF(O$5=$B20,1,"")</f>
        <v/>
      </c>
      <c r="P20" s="52" t="str">
        <f aca="false">IF(P$5=$B20,1,"")</f>
        <v/>
      </c>
      <c r="Q20" s="52" t="str">
        <f aca="false">IF(Q$5=$B20,1,"")</f>
        <v/>
      </c>
      <c r="R20" s="52" t="str">
        <f aca="false">IF(R$5=$B20,1,"")</f>
        <v/>
      </c>
      <c r="S20" s="52" t="str">
        <f aca="false">IF(S$5=$B20,1,"")</f>
        <v/>
      </c>
      <c r="T20" s="52" t="str">
        <f aca="false">IF(T$5=$B20,1,"")</f>
        <v/>
      </c>
      <c r="U20" s="52" t="str">
        <f aca="false">IF(U$5=$B20,1,"")</f>
        <v/>
      </c>
      <c r="V20" s="52" t="str">
        <f aca="false">IF(V$5=$B20,1,"")</f>
        <v/>
      </c>
      <c r="W20" s="52" t="str">
        <f aca="false">IF(W$5=$B20,1,"")</f>
        <v/>
      </c>
      <c r="X20" s="52" t="str">
        <f aca="false">IF(X$5=$B20,1,"")</f>
        <v/>
      </c>
      <c r="Y20" s="52" t="str">
        <f aca="false">IF(Y$5=$B20,1,"")</f>
        <v/>
      </c>
      <c r="Z20" s="52" t="str">
        <f aca="false">IF(Z$5=$B20,1,"")</f>
        <v/>
      </c>
      <c r="AA20" s="52" t="str">
        <f aca="false">IF(AA$5=$B20,1,"")</f>
        <v/>
      </c>
      <c r="AB20" s="52" t="str">
        <f aca="false">IF(AB$5=$B20,1,"")</f>
        <v/>
      </c>
      <c r="AC20" s="52" t="str">
        <f aca="false">IF(AC$5=$B20,1,"")</f>
        <v/>
      </c>
      <c r="AD20" s="52" t="str">
        <f aca="false">IF(AD$5=$B20,1,"")</f>
        <v/>
      </c>
      <c r="AE20" s="52" t="str">
        <f aca="false">IF(AE$5=$B20,1,"")</f>
        <v/>
      </c>
      <c r="AF20" s="52" t="str">
        <f aca="false">IF(AF$5=$B20,1,"")</f>
        <v/>
      </c>
      <c r="AG20" s="52" t="str">
        <f aca="false">IF(AG$5=$B20,1,"")</f>
        <v/>
      </c>
      <c r="AH20" s="52" t="str">
        <f aca="false">IF(AH$5=$B20,1,"")</f>
        <v/>
      </c>
      <c r="AI20" s="52" t="str">
        <f aca="false">IF(AI$5=$B20,1,"")</f>
        <v/>
      </c>
      <c r="AJ20" s="52" t="str">
        <f aca="false">IF(AJ$5=$B20,1,"")</f>
        <v/>
      </c>
      <c r="AK20" s="52" t="str">
        <f aca="false">IF(AK$5=$B20,1,"")</f>
        <v/>
      </c>
      <c r="AL20" s="52" t="str">
        <f aca="false">IF(AL$5=$B20,1,"")</f>
        <v/>
      </c>
      <c r="AM20" s="52" t="str">
        <f aca="false">IF(AM$5=$B20,1,"")</f>
        <v/>
      </c>
      <c r="AN20" s="52" t="str">
        <f aca="false">IF(AN$5=$B20,1,"")</f>
        <v/>
      </c>
      <c r="AO20" s="52" t="str">
        <f aca="false">IF(AO$5=$B20,1,"")</f>
        <v/>
      </c>
      <c r="AP20" s="52" t="str">
        <f aca="false">IF(AP$5=$B20,1,"")</f>
        <v/>
      </c>
      <c r="AQ20" s="52" t="str">
        <f aca="false">IF(AQ$5=$B20,1,"")</f>
        <v/>
      </c>
      <c r="AR20" s="52" t="str">
        <f aca="false">IF(AR$5=$B20,1,"")</f>
        <v/>
      </c>
      <c r="AS20" s="52" t="str">
        <f aca="false">IF(AS$5=$B20,1,"")</f>
        <v/>
      </c>
      <c r="AT20" s="52" t="str">
        <f aca="false">IF(AT$5=$B20,1,"")</f>
        <v/>
      </c>
      <c r="AU20" s="52" t="str">
        <f aca="false">IF(AU$5=$B20,1,"")</f>
        <v/>
      </c>
      <c r="AV20" s="52" t="str">
        <f aca="false">IF(AV$5=$B20,1,"")</f>
        <v/>
      </c>
      <c r="AW20" s="52" t="str">
        <f aca="false">IF(AW$5=$B20,1,"")</f>
        <v/>
      </c>
      <c r="AX20" s="52" t="str">
        <f aca="false">IF(AX$5=$B20,1,"")</f>
        <v/>
      </c>
      <c r="AY20" s="52" t="str">
        <f aca="false">IF(AY$5=$B20,1,"")</f>
        <v/>
      </c>
      <c r="AZ20" s="52" t="str">
        <f aca="false">IF(AZ$5=$B20,1,"")</f>
        <v/>
      </c>
      <c r="BA20" s="52" t="str">
        <f aca="false">IF(BA$5=$B20,1,"")</f>
        <v/>
      </c>
      <c r="BB20" s="52" t="str">
        <f aca="false">IF(BB$5=$B20,1,"")</f>
        <v/>
      </c>
      <c r="BC20" s="52" t="str">
        <f aca="false">IF(BC$5=$B20,1,"")</f>
        <v/>
      </c>
      <c r="BD20" s="52" t="str">
        <f aca="false">IF(BD$5=$B20,1,"")</f>
        <v/>
      </c>
      <c r="BE20" s="52" t="str">
        <f aca="false">IF(BE$5=$B20,1,"")</f>
        <v/>
      </c>
      <c r="BF20" s="52" t="str">
        <f aca="false">IF(BF$5=$B20,1,"")</f>
        <v/>
      </c>
      <c r="BG20" s="52" t="str">
        <f aca="false">IF(BG$5=$B20,1,"")</f>
        <v/>
      </c>
      <c r="BH20" s="51" t="n">
        <f aca="false">IF(ISNUMBER(L20),IF(L20&lt;21,40-(L20-1)*2,1),L20)</f>
        <v>4</v>
      </c>
      <c r="BI20" s="53" t="n">
        <v>15</v>
      </c>
      <c r="BJ20" s="53" t="n">
        <f aca="false">IF(ISNUMBER(BI20),IF(BI20&gt;20,1,40-(BI20-1)*2),BI20)</f>
        <v>12</v>
      </c>
      <c r="BK20" s="54"/>
      <c r="BL20" s="55" t="n">
        <f aca="false">IFERROR(SUM(BM20:CF20)+BK20*20,BK20)</f>
        <v>6</v>
      </c>
      <c r="BM20" s="56" t="str">
        <f aca="false">IFERROR(VLOOKUP($B20,BM$2:$CG$5,MAX($BM$6:$CF$6)+2-BM$6,0)*BM$7,"")</f>
        <v/>
      </c>
      <c r="BN20" s="56" t="n">
        <f aca="false">IFERROR(VLOOKUP($B20,BN$2:$CG$5,MAX($BM$6:$CF$6)+2-BN$6,0)*BN$7,"")</f>
        <v>5</v>
      </c>
      <c r="BO20" s="56" t="str">
        <f aca="false">IFERROR(VLOOKUP($B20,BO$2:$CG$5,MAX($BM$6:$CF$6)+2-BO$6,0)*BO$7,"")</f>
        <v/>
      </c>
      <c r="BP20" s="56" t="str">
        <f aca="false">IFERROR(VLOOKUP($B20,BP$2:$CG$5,MAX($BM$6:$CF$6)+2-BP$6,0)*BP$7,"")</f>
        <v/>
      </c>
      <c r="BQ20" s="56" t="str">
        <f aca="false">IFERROR(VLOOKUP($B20,BQ$2:$CG$5,MAX($BM$6:$CF$6)+2-BQ$6,0)*BQ$7,"")</f>
        <v/>
      </c>
      <c r="BR20" s="56" t="n">
        <f aca="false">IFERROR(VLOOKUP($B20,BR$2:$CG$5,MAX($BM$6:$CF$6)+2-BR$6,0)*BR$7,"")</f>
        <v>1</v>
      </c>
      <c r="BS20" s="56" t="str">
        <f aca="false">IFERROR(VLOOKUP($B20,BS$2:$CG$5,MAX($BM$6:$CF$6)+2-BS$6,0)*BS$7,"")</f>
        <v/>
      </c>
      <c r="BT20" s="56" t="str">
        <f aca="false">IFERROR(VLOOKUP($B20,BT$2:$CG$5,MAX($BM$6:$CF$6)+2-BT$6,0)*BT$7,"")</f>
        <v/>
      </c>
      <c r="BU20" s="56" t="str">
        <f aca="false">IFERROR(VLOOKUP($B20,BU$2:$CG$5,MAX($BM$6:$CF$6)+2-BU$6,0)*BU$7,"")</f>
        <v/>
      </c>
      <c r="BV20" s="56" t="str">
        <f aca="false">IFERROR(VLOOKUP($B20,BV$2:$CG$5,MAX($BM$6:$CF$6)+2-BV$6,0)*BV$7,"")</f>
        <v/>
      </c>
      <c r="BW20" s="56" t="str">
        <f aca="false">IFERROR(VLOOKUP($B20,BW$2:$CG$5,MAX($BM$6:$CF$6)+2-BW$6,0)*BW$7,"")</f>
        <v/>
      </c>
      <c r="BX20" s="56" t="str">
        <f aca="false">IFERROR(VLOOKUP($B20,BX$2:$CG$5,MAX($BM$6:$CF$6)+2-BX$6,0)*BX$7,"")</f>
        <v/>
      </c>
      <c r="BY20" s="56" t="str">
        <f aca="false">IFERROR(VLOOKUP($B20,BY$2:$CG$5,MAX($BM$6:$CF$6)+2-BY$6,0)*BY$7,"")</f>
        <v/>
      </c>
      <c r="BZ20" s="56" t="str">
        <f aca="false">IFERROR(VLOOKUP($B20,BZ$2:$CG$5,MAX($BM$6:$CF$6)+2-BZ$6,0)*BZ$7,"")</f>
        <v/>
      </c>
      <c r="CA20" s="56" t="str">
        <f aca="false">IFERROR(VLOOKUP($B20,CA$2:$CG$5,MAX($BM$6:$CF$6)+2-CA$6,0)*CA$7,"")</f>
        <v/>
      </c>
      <c r="CB20" s="56" t="str">
        <f aca="false">IFERROR(VLOOKUP($B20,CB$2:$CG$5,MAX($BM$6:$CF$6)+2-CB$6,0)*CB$7,"")</f>
        <v/>
      </c>
      <c r="CC20" s="56" t="str">
        <f aca="false">IFERROR(VLOOKUP($B20,CC$2:$CG$5,MAX($BM$6:$CF$6)+2-CC$6,0)*CC$7,"")</f>
        <v/>
      </c>
      <c r="CD20" s="56" t="str">
        <f aca="false">IFERROR(VLOOKUP($B20,CD$2:$CG$5,MAX($BM$6:$CF$6)+2-CD$6,0)*CD$7,"")</f>
        <v/>
      </c>
      <c r="CE20" s="56" t="str">
        <f aca="false">IFERROR(VLOOKUP($B20,CE$2:$CG$5,MAX($BM$6:$CF$6)+2-CE$6,0)*CE$7,"")</f>
        <v/>
      </c>
      <c r="CF20" s="56" t="str">
        <f aca="false">IFERROR(VLOOKUP($B20,CF$2:$CG$5,MAX($BM$6:$CF$6)+2-CF$6,0)*CF$7,"")</f>
        <v/>
      </c>
      <c r="CH20" s="9"/>
      <c r="CI20" s="57" t="n">
        <v>163</v>
      </c>
      <c r="CJ20" s="58" t="n">
        <v>13</v>
      </c>
      <c r="CK20" s="59" t="n">
        <v>156</v>
      </c>
      <c r="CL20" s="60" t="n">
        <v>13</v>
      </c>
    </row>
    <row r="21" customFormat="false" ht="16" hidden="false" customHeight="false" outlineLevel="0" collapsed="false">
      <c r="A21" s="42" t="n">
        <v>14</v>
      </c>
      <c r="B21" s="82" t="n">
        <v>82</v>
      </c>
      <c r="C21" s="83" t="n">
        <v>10007503437</v>
      </c>
      <c r="D21" s="94" t="s">
        <v>113</v>
      </c>
      <c r="E21" s="84" t="s">
        <v>56</v>
      </c>
      <c r="F21" s="84" t="s">
        <v>40</v>
      </c>
      <c r="G21" s="85" t="s">
        <v>41</v>
      </c>
      <c r="H21" s="48"/>
      <c r="I21" s="49" t="n">
        <f aca="false">IFERROR(K21+BH21+BJ21+BL21,-1000)</f>
        <v>50</v>
      </c>
      <c r="J21" s="50" t="n">
        <f aca="false">VLOOKUP(B21,CI:CJ,2,0)</f>
        <v>4</v>
      </c>
      <c r="K21" s="50" t="n">
        <f aca="false">IF(ISNUMBER(J21),IF(J21&lt;21,40-(J21-1)*2,1),J21)</f>
        <v>34</v>
      </c>
      <c r="L21" s="51" t="n">
        <v>20</v>
      </c>
      <c r="M21" s="51" t="n">
        <f aca="false">VLOOKUP(B21,CK:CL,2,0)</f>
        <v>17</v>
      </c>
      <c r="N21" s="51" t="n">
        <f aca="false">SUM(O21:BG21)</f>
        <v>0</v>
      </c>
      <c r="O21" s="52" t="str">
        <f aca="false">IF(O$5=$B21,1,"")</f>
        <v/>
      </c>
      <c r="P21" s="52" t="str">
        <f aca="false">IF(P$5=$B21,1,"")</f>
        <v/>
      </c>
      <c r="Q21" s="52" t="str">
        <f aca="false">IF(Q$5=$B21,1,"")</f>
        <v/>
      </c>
      <c r="R21" s="52" t="str">
        <f aca="false">IF(R$5=$B21,1,"")</f>
        <v/>
      </c>
      <c r="S21" s="52" t="str">
        <f aca="false">IF(S$5=$B21,1,"")</f>
        <v/>
      </c>
      <c r="T21" s="52" t="str">
        <f aca="false">IF(T$5=$B21,1,"")</f>
        <v/>
      </c>
      <c r="U21" s="52" t="str">
        <f aca="false">IF(U$5=$B21,1,"")</f>
        <v/>
      </c>
      <c r="V21" s="52" t="str">
        <f aca="false">IF(V$5=$B21,1,"")</f>
        <v/>
      </c>
      <c r="W21" s="52" t="str">
        <f aca="false">IF(W$5=$B21,1,"")</f>
        <v/>
      </c>
      <c r="X21" s="52" t="str">
        <f aca="false">IF(X$5=$B21,1,"")</f>
        <v/>
      </c>
      <c r="Y21" s="52" t="str">
        <f aca="false">IF(Y$5=$B21,1,"")</f>
        <v/>
      </c>
      <c r="Z21" s="52" t="str">
        <f aca="false">IF(Z$5=$B21,1,"")</f>
        <v/>
      </c>
      <c r="AA21" s="52" t="str">
        <f aca="false">IF(AA$5=$B21,1,"")</f>
        <v/>
      </c>
      <c r="AB21" s="52" t="str">
        <f aca="false">IF(AB$5=$B21,1,"")</f>
        <v/>
      </c>
      <c r="AC21" s="52" t="str">
        <f aca="false">IF(AC$5=$B21,1,"")</f>
        <v/>
      </c>
      <c r="AD21" s="52" t="str">
        <f aca="false">IF(AD$5=$B21,1,"")</f>
        <v/>
      </c>
      <c r="AE21" s="52" t="str">
        <f aca="false">IF(AE$5=$B21,1,"")</f>
        <v/>
      </c>
      <c r="AF21" s="52" t="str">
        <f aca="false">IF(AF$5=$B21,1,"")</f>
        <v/>
      </c>
      <c r="AG21" s="52" t="str">
        <f aca="false">IF(AG$5=$B21,1,"")</f>
        <v/>
      </c>
      <c r="AH21" s="52" t="str">
        <f aca="false">IF(AH$5=$B21,1,"")</f>
        <v/>
      </c>
      <c r="AI21" s="52" t="str">
        <f aca="false">IF(AI$5=$B21,1,"")</f>
        <v/>
      </c>
      <c r="AJ21" s="52" t="str">
        <f aca="false">IF(AJ$5=$B21,1,"")</f>
        <v/>
      </c>
      <c r="AK21" s="52" t="str">
        <f aca="false">IF(AK$5=$B21,1,"")</f>
        <v/>
      </c>
      <c r="AL21" s="52" t="str">
        <f aca="false">IF(AL$5=$B21,1,"")</f>
        <v/>
      </c>
      <c r="AM21" s="52" t="str">
        <f aca="false">IF(AM$5=$B21,1,"")</f>
        <v/>
      </c>
      <c r="AN21" s="52" t="str">
        <f aca="false">IF(AN$5=$B21,1,"")</f>
        <v/>
      </c>
      <c r="AO21" s="52" t="str">
        <f aca="false">IF(AO$5=$B21,1,"")</f>
        <v/>
      </c>
      <c r="AP21" s="52" t="str">
        <f aca="false">IF(AP$5=$B21,1,"")</f>
        <v/>
      </c>
      <c r="AQ21" s="52" t="str">
        <f aca="false">IF(AQ$5=$B21,1,"")</f>
        <v/>
      </c>
      <c r="AR21" s="52" t="str">
        <f aca="false">IF(AR$5=$B21,1,"")</f>
        <v/>
      </c>
      <c r="AS21" s="52" t="str">
        <f aca="false">IF(AS$5=$B21,1,"")</f>
        <v/>
      </c>
      <c r="AT21" s="52" t="str">
        <f aca="false">IF(AT$5=$B21,1,"")</f>
        <v/>
      </c>
      <c r="AU21" s="52" t="str">
        <f aca="false">IF(AU$5=$B21,1,"")</f>
        <v/>
      </c>
      <c r="AV21" s="52" t="str">
        <f aca="false">IF(AV$5=$B21,1,"")</f>
        <v/>
      </c>
      <c r="AW21" s="52" t="str">
        <f aca="false">IF(AW$5=$B21,1,"")</f>
        <v/>
      </c>
      <c r="AX21" s="52" t="str">
        <f aca="false">IF(AX$5=$B21,1,"")</f>
        <v/>
      </c>
      <c r="AY21" s="52" t="str">
        <f aca="false">IF(AY$5=$B21,1,"")</f>
        <v/>
      </c>
      <c r="AZ21" s="52" t="str">
        <f aca="false">IF(AZ$5=$B21,1,"")</f>
        <v/>
      </c>
      <c r="BA21" s="52" t="str">
        <f aca="false">IF(BA$5=$B21,1,"")</f>
        <v/>
      </c>
      <c r="BB21" s="52" t="str">
        <f aca="false">IF(BB$5=$B21,1,"")</f>
        <v/>
      </c>
      <c r="BC21" s="52" t="str">
        <f aca="false">IF(BC$5=$B21,1,"")</f>
        <v/>
      </c>
      <c r="BD21" s="52" t="str">
        <f aca="false">IF(BD$5=$B21,1,"")</f>
        <v/>
      </c>
      <c r="BE21" s="52" t="str">
        <f aca="false">IF(BE$5=$B21,1,"")</f>
        <v/>
      </c>
      <c r="BF21" s="52" t="str">
        <f aca="false">IF(BF$5=$B21,1,"")</f>
        <v/>
      </c>
      <c r="BG21" s="52" t="str">
        <f aca="false">IF(BG$5=$B21,1,"")</f>
        <v/>
      </c>
      <c r="BH21" s="51" t="n">
        <f aca="false">IF(ISNUMBER(L21),IF(L21&lt;21,40-(L21-1)*2,1),L21)</f>
        <v>2</v>
      </c>
      <c r="BI21" s="53" t="n">
        <v>14</v>
      </c>
      <c r="BJ21" s="53" t="n">
        <f aca="false">IF(ISNUMBER(BI21),IF(BI21&gt;20,1,40-(BI21-1)*2),BI21)</f>
        <v>14</v>
      </c>
      <c r="BK21" s="54"/>
      <c r="BL21" s="55" t="n">
        <f aca="false">IFERROR(SUM(BM21:CF21)+BK21*20,BK21)</f>
        <v>0</v>
      </c>
      <c r="BM21" s="56" t="str">
        <f aca="false">IFERROR(VLOOKUP($B21,BM$2:$CG$5,MAX($BM$6:$CF$6)+2-BM$6,0)*BM$7,"")</f>
        <v/>
      </c>
      <c r="BN21" s="56" t="str">
        <f aca="false">IFERROR(VLOOKUP($B21,BN$2:$CG$5,MAX($BM$6:$CF$6)+2-BN$6,0)*BN$7,"")</f>
        <v/>
      </c>
      <c r="BO21" s="56" t="str">
        <f aca="false">IFERROR(VLOOKUP($B21,BO$2:$CG$5,MAX($BM$6:$CF$6)+2-BO$6,0)*BO$7,"")</f>
        <v/>
      </c>
      <c r="BP21" s="56" t="str">
        <f aca="false">IFERROR(VLOOKUP($B21,BP$2:$CG$5,MAX($BM$6:$CF$6)+2-BP$6,0)*BP$7,"")</f>
        <v/>
      </c>
      <c r="BQ21" s="56" t="str">
        <f aca="false">IFERROR(VLOOKUP($B21,BQ$2:$CG$5,MAX($BM$6:$CF$6)+2-BQ$6,0)*BQ$7,"")</f>
        <v/>
      </c>
      <c r="BR21" s="56" t="str">
        <f aca="false">IFERROR(VLOOKUP($B21,BR$2:$CG$5,MAX($BM$6:$CF$6)+2-BR$6,0)*BR$7,"")</f>
        <v/>
      </c>
      <c r="BS21" s="56" t="str">
        <f aca="false">IFERROR(VLOOKUP($B21,BS$2:$CG$5,MAX($BM$6:$CF$6)+2-BS$6,0)*BS$7,"")</f>
        <v/>
      </c>
      <c r="BT21" s="56" t="str">
        <f aca="false">IFERROR(VLOOKUP($B21,BT$2:$CG$5,MAX($BM$6:$CF$6)+2-BT$6,0)*BT$7,"")</f>
        <v/>
      </c>
      <c r="BU21" s="56" t="str">
        <f aca="false">IFERROR(VLOOKUP($B21,BU$2:$CG$5,MAX($BM$6:$CF$6)+2-BU$6,0)*BU$7,"")</f>
        <v/>
      </c>
      <c r="BV21" s="56" t="str">
        <f aca="false">IFERROR(VLOOKUP($B21,BV$2:$CG$5,MAX($BM$6:$CF$6)+2-BV$6,0)*BV$7,"")</f>
        <v/>
      </c>
      <c r="BW21" s="56" t="str">
        <f aca="false">IFERROR(VLOOKUP($B21,BW$2:$CG$5,MAX($BM$6:$CF$6)+2-BW$6,0)*BW$7,"")</f>
        <v/>
      </c>
      <c r="BX21" s="56" t="str">
        <f aca="false">IFERROR(VLOOKUP($B21,BX$2:$CG$5,MAX($BM$6:$CF$6)+2-BX$6,0)*BX$7,"")</f>
        <v/>
      </c>
      <c r="BY21" s="56" t="str">
        <f aca="false">IFERROR(VLOOKUP($B21,BY$2:$CG$5,MAX($BM$6:$CF$6)+2-BY$6,0)*BY$7,"")</f>
        <v/>
      </c>
      <c r="BZ21" s="56" t="str">
        <f aca="false">IFERROR(VLOOKUP($B21,BZ$2:$CG$5,MAX($BM$6:$CF$6)+2-BZ$6,0)*BZ$7,"")</f>
        <v/>
      </c>
      <c r="CA21" s="56" t="str">
        <f aca="false">IFERROR(VLOOKUP($B21,CA$2:$CG$5,MAX($BM$6:$CF$6)+2-CA$6,0)*CA$7,"")</f>
        <v/>
      </c>
      <c r="CB21" s="56" t="str">
        <f aca="false">IFERROR(VLOOKUP($B21,CB$2:$CG$5,MAX($BM$6:$CF$6)+2-CB$6,0)*CB$7,"")</f>
        <v/>
      </c>
      <c r="CC21" s="56" t="str">
        <f aca="false">IFERROR(VLOOKUP($B21,CC$2:$CG$5,MAX($BM$6:$CF$6)+2-CC$6,0)*CC$7,"")</f>
        <v/>
      </c>
      <c r="CD21" s="56" t="str">
        <f aca="false">IFERROR(VLOOKUP($B21,CD$2:$CG$5,MAX($BM$6:$CF$6)+2-CD$6,0)*CD$7,"")</f>
        <v/>
      </c>
      <c r="CE21" s="56" t="str">
        <f aca="false">IFERROR(VLOOKUP($B21,CE$2:$CG$5,MAX($BM$6:$CF$6)+2-CE$6,0)*CE$7,"")</f>
        <v/>
      </c>
      <c r="CF21" s="56" t="str">
        <f aca="false">IFERROR(VLOOKUP($B21,CF$2:$CG$5,MAX($BM$6:$CF$6)+2-CF$6,0)*CF$7,"")</f>
        <v/>
      </c>
      <c r="CH21" s="9"/>
      <c r="CI21" s="57" t="n">
        <v>164</v>
      </c>
      <c r="CJ21" s="58" t="n">
        <v>14</v>
      </c>
      <c r="CK21" s="59" t="n">
        <v>147</v>
      </c>
      <c r="CL21" s="60" t="n">
        <v>14</v>
      </c>
    </row>
    <row r="22" customFormat="false" ht="16" hidden="false" customHeight="false" outlineLevel="0" collapsed="false">
      <c r="A22" s="42" t="n">
        <v>15</v>
      </c>
      <c r="B22" s="82" t="n">
        <v>140</v>
      </c>
      <c r="C22" s="87" t="n">
        <v>10006422895</v>
      </c>
      <c r="D22" s="85" t="s">
        <v>114</v>
      </c>
      <c r="E22" s="85" t="s">
        <v>115</v>
      </c>
      <c r="F22" s="85" t="s">
        <v>61</v>
      </c>
      <c r="G22" s="85" t="s">
        <v>41</v>
      </c>
      <c r="H22" s="48"/>
      <c r="I22" s="49" t="n">
        <f aca="false">IFERROR(K22+BH22+BJ22+BL22,-1000)</f>
        <v>48</v>
      </c>
      <c r="J22" s="50" t="n">
        <f aca="false">VLOOKUP(B22,CI:CJ,2,0)</f>
        <v>20</v>
      </c>
      <c r="K22" s="50" t="n">
        <f aca="false">IF(ISNUMBER(J22),IF(J22&lt;21,40-(J22-1)*2,1),J22)</f>
        <v>2</v>
      </c>
      <c r="L22" s="51" t="n">
        <v>10</v>
      </c>
      <c r="M22" s="51" t="n">
        <f aca="false">VLOOKUP(B22,CK:CL,2,0)</f>
        <v>4</v>
      </c>
      <c r="N22" s="51" t="n">
        <f aca="false">SUM(O22:BG22)</f>
        <v>0</v>
      </c>
      <c r="O22" s="52" t="str">
        <f aca="false">IF(O$5=$B22,1,"")</f>
        <v/>
      </c>
      <c r="P22" s="52" t="str">
        <f aca="false">IF(P$5=$B22,1,"")</f>
        <v/>
      </c>
      <c r="Q22" s="52" t="str">
        <f aca="false">IF(Q$5=$B22,1,"")</f>
        <v/>
      </c>
      <c r="R22" s="52" t="str">
        <f aca="false">IF(R$5=$B22,1,"")</f>
        <v/>
      </c>
      <c r="S22" s="52" t="str">
        <f aca="false">IF(S$5=$B22,1,"")</f>
        <v/>
      </c>
      <c r="T22" s="52" t="str">
        <f aca="false">IF(T$5=$B22,1,"")</f>
        <v/>
      </c>
      <c r="U22" s="52" t="str">
        <f aca="false">IF(U$5=$B22,1,"")</f>
        <v/>
      </c>
      <c r="V22" s="52" t="str">
        <f aca="false">IF(V$5=$B22,1,"")</f>
        <v/>
      </c>
      <c r="W22" s="52" t="str">
        <f aca="false">IF(W$5=$B22,1,"")</f>
        <v/>
      </c>
      <c r="X22" s="52" t="str">
        <f aca="false">IF(X$5=$B22,1,"")</f>
        <v/>
      </c>
      <c r="Y22" s="52" t="str">
        <f aca="false">IF(Y$5=$B22,1,"")</f>
        <v/>
      </c>
      <c r="Z22" s="52" t="str">
        <f aca="false">IF(Z$5=$B22,1,"")</f>
        <v/>
      </c>
      <c r="AA22" s="52" t="str">
        <f aca="false">IF(AA$5=$B22,1,"")</f>
        <v/>
      </c>
      <c r="AB22" s="52" t="str">
        <f aca="false">IF(AB$5=$B22,1,"")</f>
        <v/>
      </c>
      <c r="AC22" s="52" t="str">
        <f aca="false">IF(AC$5=$B22,1,"")</f>
        <v/>
      </c>
      <c r="AD22" s="52" t="str">
        <f aca="false">IF(AD$5=$B22,1,"")</f>
        <v/>
      </c>
      <c r="AE22" s="52" t="str">
        <f aca="false">IF(AE$5=$B22,1,"")</f>
        <v/>
      </c>
      <c r="AF22" s="52" t="str">
        <f aca="false">IF(AF$5=$B22,1,"")</f>
        <v/>
      </c>
      <c r="AG22" s="52" t="str">
        <f aca="false">IF(AG$5=$B22,1,"")</f>
        <v/>
      </c>
      <c r="AH22" s="52" t="str">
        <f aca="false">IF(AH$5=$B22,1,"")</f>
        <v/>
      </c>
      <c r="AI22" s="52" t="str">
        <f aca="false">IF(AI$5=$B22,1,"")</f>
        <v/>
      </c>
      <c r="AJ22" s="52" t="str">
        <f aca="false">IF(AJ$5=$B22,1,"")</f>
        <v/>
      </c>
      <c r="AK22" s="52" t="str">
        <f aca="false">IF(AK$5=$B22,1,"")</f>
        <v/>
      </c>
      <c r="AL22" s="52" t="str">
        <f aca="false">IF(AL$5=$B22,1,"")</f>
        <v/>
      </c>
      <c r="AM22" s="52" t="str">
        <f aca="false">IF(AM$5=$B22,1,"")</f>
        <v/>
      </c>
      <c r="AN22" s="52" t="str">
        <f aca="false">IF(AN$5=$B22,1,"")</f>
        <v/>
      </c>
      <c r="AO22" s="52" t="str">
        <f aca="false">IF(AO$5=$B22,1,"")</f>
        <v/>
      </c>
      <c r="AP22" s="52" t="str">
        <f aca="false">IF(AP$5=$B22,1,"")</f>
        <v/>
      </c>
      <c r="AQ22" s="52" t="str">
        <f aca="false">IF(AQ$5=$B22,1,"")</f>
        <v/>
      </c>
      <c r="AR22" s="52" t="str">
        <f aca="false">IF(AR$5=$B22,1,"")</f>
        <v/>
      </c>
      <c r="AS22" s="52" t="str">
        <f aca="false">IF(AS$5=$B22,1,"")</f>
        <v/>
      </c>
      <c r="AT22" s="52" t="str">
        <f aca="false">IF(AT$5=$B22,1,"")</f>
        <v/>
      </c>
      <c r="AU22" s="52" t="str">
        <f aca="false">IF(AU$5=$B22,1,"")</f>
        <v/>
      </c>
      <c r="AV22" s="52" t="str">
        <f aca="false">IF(AV$5=$B22,1,"")</f>
        <v/>
      </c>
      <c r="AW22" s="52" t="str">
        <f aca="false">IF(AW$5=$B22,1,"")</f>
        <v/>
      </c>
      <c r="AX22" s="52" t="str">
        <f aca="false">IF(AX$5=$B22,1,"")</f>
        <v/>
      </c>
      <c r="AY22" s="52" t="str">
        <f aca="false">IF(AY$5=$B22,1,"")</f>
        <v/>
      </c>
      <c r="AZ22" s="52" t="str">
        <f aca="false">IF(AZ$5=$B22,1,"")</f>
        <v/>
      </c>
      <c r="BA22" s="52" t="str">
        <f aca="false">IF(BA$5=$B22,1,"")</f>
        <v/>
      </c>
      <c r="BB22" s="52" t="str">
        <f aca="false">IF(BB$5=$B22,1,"")</f>
        <v/>
      </c>
      <c r="BC22" s="52" t="str">
        <f aca="false">IF(BC$5=$B22,1,"")</f>
        <v/>
      </c>
      <c r="BD22" s="52" t="str">
        <f aca="false">IF(BD$5=$B22,1,"")</f>
        <v/>
      </c>
      <c r="BE22" s="52" t="str">
        <f aca="false">IF(BE$5=$B22,1,"")</f>
        <v/>
      </c>
      <c r="BF22" s="52" t="str">
        <f aca="false">IF(BF$5=$B22,1,"")</f>
        <v/>
      </c>
      <c r="BG22" s="52" t="str">
        <f aca="false">IF(BG$5=$B22,1,"")</f>
        <v/>
      </c>
      <c r="BH22" s="51" t="n">
        <f aca="false">IF(ISNUMBER(L22),IF(L22&lt;21,40-(L22-1)*2,1),L22)</f>
        <v>22</v>
      </c>
      <c r="BI22" s="53" t="n">
        <v>10</v>
      </c>
      <c r="BJ22" s="53" t="n">
        <f aca="false">IF(ISNUMBER(BI22),IF(BI22&gt;20,1,40-(BI22-1)*2),BI22)</f>
        <v>22</v>
      </c>
      <c r="BK22" s="54"/>
      <c r="BL22" s="55" t="n">
        <f aca="false">IFERROR(SUM(BM22:CF22)+BK22*20,BK22)</f>
        <v>2</v>
      </c>
      <c r="BM22" s="56" t="str">
        <f aca="false">IFERROR(VLOOKUP($B22,BM$2:$CG$5,MAX($BM$6:$CF$6)+2-BM$6,0)*BM$7,"")</f>
        <v/>
      </c>
      <c r="BN22" s="56" t="str">
        <f aca="false">IFERROR(VLOOKUP($B22,BN$2:$CG$5,MAX($BM$6:$CF$6)+2-BN$6,0)*BN$7,"")</f>
        <v/>
      </c>
      <c r="BO22" s="56" t="str">
        <f aca="false">IFERROR(VLOOKUP($B22,BO$2:$CG$5,MAX($BM$6:$CF$6)+2-BO$6,0)*BO$7,"")</f>
        <v/>
      </c>
      <c r="BP22" s="56" t="n">
        <f aca="false">IFERROR(VLOOKUP($B22,BP$2:$CG$5,MAX($BM$6:$CF$6)+2-BP$6,0)*BP$7,"")</f>
        <v>2</v>
      </c>
      <c r="BQ22" s="56" t="str">
        <f aca="false">IFERROR(VLOOKUP($B22,BQ$2:$CG$5,MAX($BM$6:$CF$6)+2-BQ$6,0)*BQ$7,"")</f>
        <v/>
      </c>
      <c r="BR22" s="56" t="str">
        <f aca="false">IFERROR(VLOOKUP($B22,BR$2:$CG$5,MAX($BM$6:$CF$6)+2-BR$6,0)*BR$7,"")</f>
        <v/>
      </c>
      <c r="BS22" s="56" t="str">
        <f aca="false">IFERROR(VLOOKUP($B22,BS$2:$CG$5,MAX($BM$6:$CF$6)+2-BS$6,0)*BS$7,"")</f>
        <v/>
      </c>
      <c r="BT22" s="56" t="str">
        <f aca="false">IFERROR(VLOOKUP($B22,BT$2:$CG$5,MAX($BM$6:$CF$6)+2-BT$6,0)*BT$7,"")</f>
        <v/>
      </c>
      <c r="BU22" s="56" t="str">
        <f aca="false">IFERROR(VLOOKUP($B22,BU$2:$CG$5,MAX($BM$6:$CF$6)+2-BU$6,0)*BU$7,"")</f>
        <v/>
      </c>
      <c r="BV22" s="56" t="str">
        <f aca="false">IFERROR(VLOOKUP($B22,BV$2:$CG$5,MAX($BM$6:$CF$6)+2-BV$6,0)*BV$7,"")</f>
        <v/>
      </c>
      <c r="BW22" s="56" t="str">
        <f aca="false">IFERROR(VLOOKUP($B22,BW$2:$CG$5,MAX($BM$6:$CF$6)+2-BW$6,0)*BW$7,"")</f>
        <v/>
      </c>
      <c r="BX22" s="56" t="str">
        <f aca="false">IFERROR(VLOOKUP($B22,BX$2:$CG$5,MAX($BM$6:$CF$6)+2-BX$6,0)*BX$7,"")</f>
        <v/>
      </c>
      <c r="BY22" s="56" t="str">
        <f aca="false">IFERROR(VLOOKUP($B22,BY$2:$CG$5,MAX($BM$6:$CF$6)+2-BY$6,0)*BY$7,"")</f>
        <v/>
      </c>
      <c r="BZ22" s="56" t="str">
        <f aca="false">IFERROR(VLOOKUP($B22,BZ$2:$CG$5,MAX($BM$6:$CF$6)+2-BZ$6,0)*BZ$7,"")</f>
        <v/>
      </c>
      <c r="CA22" s="56" t="str">
        <f aca="false">IFERROR(VLOOKUP($B22,CA$2:$CG$5,MAX($BM$6:$CF$6)+2-CA$6,0)*CA$7,"")</f>
        <v/>
      </c>
      <c r="CB22" s="56" t="str">
        <f aca="false">IFERROR(VLOOKUP($B22,CB$2:$CG$5,MAX($BM$6:$CF$6)+2-CB$6,0)*CB$7,"")</f>
        <v/>
      </c>
      <c r="CC22" s="56" t="str">
        <f aca="false">IFERROR(VLOOKUP($B22,CC$2:$CG$5,MAX($BM$6:$CF$6)+2-CC$6,0)*CC$7,"")</f>
        <v/>
      </c>
      <c r="CD22" s="56" t="str">
        <f aca="false">IFERROR(VLOOKUP($B22,CD$2:$CG$5,MAX($BM$6:$CF$6)+2-CD$6,0)*CD$7,"")</f>
        <v/>
      </c>
      <c r="CE22" s="56" t="str">
        <f aca="false">IFERROR(VLOOKUP($B22,CE$2:$CG$5,MAX($BM$6:$CF$6)+2-CE$6,0)*CE$7,"")</f>
        <v/>
      </c>
      <c r="CF22" s="56" t="str">
        <f aca="false">IFERROR(VLOOKUP($B22,CF$2:$CG$5,MAX($BM$6:$CF$6)+2-CF$6,0)*CF$7,"")</f>
        <v/>
      </c>
      <c r="CH22" s="9"/>
      <c r="CI22" s="57" t="n">
        <v>83</v>
      </c>
      <c r="CJ22" s="58" t="n">
        <v>15</v>
      </c>
      <c r="CK22" s="59" t="n">
        <v>128</v>
      </c>
      <c r="CL22" s="60" t="n">
        <v>15</v>
      </c>
    </row>
    <row r="23" customFormat="false" ht="16" hidden="false" customHeight="false" outlineLevel="0" collapsed="false">
      <c r="A23" s="42" t="n">
        <v>16</v>
      </c>
      <c r="B23" s="82" t="n">
        <v>128</v>
      </c>
      <c r="C23" s="83" t="n">
        <v>10007390370</v>
      </c>
      <c r="D23" s="84" t="s">
        <v>116</v>
      </c>
      <c r="E23" s="84" t="s">
        <v>117</v>
      </c>
      <c r="F23" s="84" t="s">
        <v>118</v>
      </c>
      <c r="G23" s="85" t="s">
        <v>119</v>
      </c>
      <c r="H23" s="48"/>
      <c r="I23" s="49" t="n">
        <f aca="false">IFERROR(K23+BH23+BJ23+BL23,-1000)</f>
        <v>39</v>
      </c>
      <c r="J23" s="50" t="n">
        <f aca="false">VLOOKUP(B23,CI:CJ,2,0)</f>
        <v>6</v>
      </c>
      <c r="K23" s="50" t="n">
        <f aca="false">IF(ISNUMBER(J23),IF(J23&lt;21,40-(J23-1)*2,1),J23)</f>
        <v>30</v>
      </c>
      <c r="L23" s="51" t="n">
        <v>18</v>
      </c>
      <c r="M23" s="51" t="n">
        <f aca="false">VLOOKUP(B23,CK:CL,2,0)</f>
        <v>15</v>
      </c>
      <c r="N23" s="51" t="n">
        <f aca="false">SUM(O23:BG23)</f>
        <v>0</v>
      </c>
      <c r="O23" s="52" t="str">
        <f aca="false">IF(O$5=$B23,1,"")</f>
        <v/>
      </c>
      <c r="P23" s="52" t="str">
        <f aca="false">IF(P$5=$B23,1,"")</f>
        <v/>
      </c>
      <c r="Q23" s="52" t="str">
        <f aca="false">IF(Q$5=$B23,1,"")</f>
        <v/>
      </c>
      <c r="R23" s="52" t="str">
        <f aca="false">IF(R$5=$B23,1,"")</f>
        <v/>
      </c>
      <c r="S23" s="52" t="str">
        <f aca="false">IF(S$5=$B23,1,"")</f>
        <v/>
      </c>
      <c r="T23" s="52" t="str">
        <f aca="false">IF(T$5=$B23,1,"")</f>
        <v/>
      </c>
      <c r="U23" s="52" t="str">
        <f aca="false">IF(U$5=$B23,1,"")</f>
        <v/>
      </c>
      <c r="V23" s="52" t="str">
        <f aca="false">IF(V$5=$B23,1,"")</f>
        <v/>
      </c>
      <c r="W23" s="52" t="str">
        <f aca="false">IF(W$5=$B23,1,"")</f>
        <v/>
      </c>
      <c r="X23" s="52" t="str">
        <f aca="false">IF(X$5=$B23,1,"")</f>
        <v/>
      </c>
      <c r="Y23" s="52" t="str">
        <f aca="false">IF(Y$5=$B23,1,"")</f>
        <v/>
      </c>
      <c r="Z23" s="52" t="str">
        <f aca="false">IF(Z$5=$B23,1,"")</f>
        <v/>
      </c>
      <c r="AA23" s="52" t="str">
        <f aca="false">IF(AA$5=$B23,1,"")</f>
        <v/>
      </c>
      <c r="AB23" s="52" t="str">
        <f aca="false">IF(AB$5=$B23,1,"")</f>
        <v/>
      </c>
      <c r="AC23" s="52" t="str">
        <f aca="false">IF(AC$5=$B23,1,"")</f>
        <v/>
      </c>
      <c r="AD23" s="52" t="str">
        <f aca="false">IF(AD$5=$B23,1,"")</f>
        <v/>
      </c>
      <c r="AE23" s="52" t="str">
        <f aca="false">IF(AE$5=$B23,1,"")</f>
        <v/>
      </c>
      <c r="AF23" s="52" t="str">
        <f aca="false">IF(AF$5=$B23,1,"")</f>
        <v/>
      </c>
      <c r="AG23" s="52" t="str">
        <f aca="false">IF(AG$5=$B23,1,"")</f>
        <v/>
      </c>
      <c r="AH23" s="52" t="str">
        <f aca="false">IF(AH$5=$B23,1,"")</f>
        <v/>
      </c>
      <c r="AI23" s="52" t="str">
        <f aca="false">IF(AI$5=$B23,1,"")</f>
        <v/>
      </c>
      <c r="AJ23" s="52" t="str">
        <f aca="false">IF(AJ$5=$B23,1,"")</f>
        <v/>
      </c>
      <c r="AK23" s="52" t="str">
        <f aca="false">IF(AK$5=$B23,1,"")</f>
        <v/>
      </c>
      <c r="AL23" s="52" t="str">
        <f aca="false">IF(AL$5=$B23,1,"")</f>
        <v/>
      </c>
      <c r="AM23" s="52" t="str">
        <f aca="false">IF(AM$5=$B23,1,"")</f>
        <v/>
      </c>
      <c r="AN23" s="52" t="str">
        <f aca="false">IF(AN$5=$B23,1,"")</f>
        <v/>
      </c>
      <c r="AO23" s="52" t="str">
        <f aca="false">IF(AO$5=$B23,1,"")</f>
        <v/>
      </c>
      <c r="AP23" s="52" t="str">
        <f aca="false">IF(AP$5=$B23,1,"")</f>
        <v/>
      </c>
      <c r="AQ23" s="52" t="str">
        <f aca="false">IF(AQ$5=$B23,1,"")</f>
        <v/>
      </c>
      <c r="AR23" s="52" t="str">
        <f aca="false">IF(AR$5=$B23,1,"")</f>
        <v/>
      </c>
      <c r="AS23" s="52" t="str">
        <f aca="false">IF(AS$5=$B23,1,"")</f>
        <v/>
      </c>
      <c r="AT23" s="52" t="str">
        <f aca="false">IF(AT$5=$B23,1,"")</f>
        <v/>
      </c>
      <c r="AU23" s="52" t="str">
        <f aca="false">IF(AU$5=$B23,1,"")</f>
        <v/>
      </c>
      <c r="AV23" s="52" t="str">
        <f aca="false">IF(AV$5=$B23,1,"")</f>
        <v/>
      </c>
      <c r="AW23" s="52" t="str">
        <f aca="false">IF(AW$5=$B23,1,"")</f>
        <v/>
      </c>
      <c r="AX23" s="52" t="str">
        <f aca="false">IF(AX$5=$B23,1,"")</f>
        <v/>
      </c>
      <c r="AY23" s="52" t="str">
        <f aca="false">IF(AY$5=$B23,1,"")</f>
        <v/>
      </c>
      <c r="AZ23" s="52" t="str">
        <f aca="false">IF(AZ$5=$B23,1,"")</f>
        <v/>
      </c>
      <c r="BA23" s="52" t="str">
        <f aca="false">IF(BA$5=$B23,1,"")</f>
        <v/>
      </c>
      <c r="BB23" s="52" t="str">
        <f aca="false">IF(BB$5=$B23,1,"")</f>
        <v/>
      </c>
      <c r="BC23" s="52" t="str">
        <f aca="false">IF(BC$5=$B23,1,"")</f>
        <v/>
      </c>
      <c r="BD23" s="52" t="str">
        <f aca="false">IF(BD$5=$B23,1,"")</f>
        <v/>
      </c>
      <c r="BE23" s="52" t="str">
        <f aca="false">IF(BE$5=$B23,1,"")</f>
        <v/>
      </c>
      <c r="BF23" s="52" t="str">
        <f aca="false">IF(BF$5=$B23,1,"")</f>
        <v/>
      </c>
      <c r="BG23" s="52" t="str">
        <f aca="false">IF(BG$5=$B23,1,"")</f>
        <v/>
      </c>
      <c r="BH23" s="51" t="n">
        <v>1</v>
      </c>
      <c r="BI23" s="53" t="n">
        <v>18</v>
      </c>
      <c r="BJ23" s="53" t="n">
        <f aca="false">IF(ISNUMBER(BI23),IF(BI23&gt;20,1,40-(BI23-1)*2),BI23)</f>
        <v>6</v>
      </c>
      <c r="BK23" s="54"/>
      <c r="BL23" s="55" t="n">
        <f aca="false">IFERROR(SUM(BM23:CF23)+BK23*20,BK23)</f>
        <v>2</v>
      </c>
      <c r="BM23" s="56" t="str">
        <f aca="false">IFERROR(VLOOKUP($B23,BM$2:$CG$5,MAX($BM$6:$CF$6)+2-BM$6,0)*BM$7,"")</f>
        <v/>
      </c>
      <c r="BN23" s="56" t="str">
        <f aca="false">IFERROR(VLOOKUP($B23,BN$2:$CG$5,MAX($BM$6:$CF$6)+2-BN$6,0)*BN$7,"")</f>
        <v/>
      </c>
      <c r="BO23" s="56" t="n">
        <f aca="false">IFERROR(VLOOKUP($B23,BO$2:$CG$5,MAX($BM$6:$CF$6)+2-BO$6,0)*BO$7,"")</f>
        <v>2</v>
      </c>
      <c r="BP23" s="56" t="str">
        <f aca="false">IFERROR(VLOOKUP($B23,BP$2:$CG$5,MAX($BM$6:$CF$6)+2-BP$6,0)*BP$7,"")</f>
        <v/>
      </c>
      <c r="BQ23" s="56" t="str">
        <f aca="false">IFERROR(VLOOKUP($B23,BQ$2:$CG$5,MAX($BM$6:$CF$6)+2-BQ$6,0)*BQ$7,"")</f>
        <v/>
      </c>
      <c r="BR23" s="56" t="str">
        <f aca="false">IFERROR(VLOOKUP($B23,BR$2:$CG$5,MAX($BM$6:$CF$6)+2-BR$6,0)*BR$7,"")</f>
        <v/>
      </c>
      <c r="BS23" s="56" t="str">
        <f aca="false">IFERROR(VLOOKUP($B23,BS$2:$CG$5,MAX($BM$6:$CF$6)+2-BS$6,0)*BS$7,"")</f>
        <v/>
      </c>
      <c r="BT23" s="56" t="str">
        <f aca="false">IFERROR(VLOOKUP($B23,BT$2:$CG$5,MAX($BM$6:$CF$6)+2-BT$6,0)*BT$7,"")</f>
        <v/>
      </c>
      <c r="BU23" s="56" t="str">
        <f aca="false">IFERROR(VLOOKUP($B23,BU$2:$CG$5,MAX($BM$6:$CF$6)+2-BU$6,0)*BU$7,"")</f>
        <v/>
      </c>
      <c r="BV23" s="56" t="str">
        <f aca="false">IFERROR(VLOOKUP($B23,BV$2:$CG$5,MAX($BM$6:$CF$6)+2-BV$6,0)*BV$7,"")</f>
        <v/>
      </c>
      <c r="BW23" s="56" t="str">
        <f aca="false">IFERROR(VLOOKUP($B23,BW$2:$CG$5,MAX($BM$6:$CF$6)+2-BW$6,0)*BW$7,"")</f>
        <v/>
      </c>
      <c r="BX23" s="56" t="str">
        <f aca="false">IFERROR(VLOOKUP($B23,BX$2:$CG$5,MAX($BM$6:$CF$6)+2-BX$6,0)*BX$7,"")</f>
        <v/>
      </c>
      <c r="BY23" s="56" t="str">
        <f aca="false">IFERROR(VLOOKUP($B23,BY$2:$CG$5,MAX($BM$6:$CF$6)+2-BY$6,0)*BY$7,"")</f>
        <v/>
      </c>
      <c r="BZ23" s="56" t="str">
        <f aca="false">IFERROR(VLOOKUP($B23,BZ$2:$CG$5,MAX($BM$6:$CF$6)+2-BZ$6,0)*BZ$7,"")</f>
        <v/>
      </c>
      <c r="CA23" s="56" t="str">
        <f aca="false">IFERROR(VLOOKUP($B23,CA$2:$CG$5,MAX($BM$6:$CF$6)+2-CA$6,0)*CA$7,"")</f>
        <v/>
      </c>
      <c r="CB23" s="56" t="str">
        <f aca="false">IFERROR(VLOOKUP($B23,CB$2:$CG$5,MAX($BM$6:$CF$6)+2-CB$6,0)*CB$7,"")</f>
        <v/>
      </c>
      <c r="CC23" s="56" t="str">
        <f aca="false">IFERROR(VLOOKUP($B23,CC$2:$CG$5,MAX($BM$6:$CF$6)+2-CC$6,0)*CC$7,"")</f>
        <v/>
      </c>
      <c r="CD23" s="56" t="str">
        <f aca="false">IFERROR(VLOOKUP($B23,CD$2:$CG$5,MAX($BM$6:$CF$6)+2-CD$6,0)*CD$7,"")</f>
        <v/>
      </c>
      <c r="CE23" s="56" t="str">
        <f aca="false">IFERROR(VLOOKUP($B23,CE$2:$CG$5,MAX($BM$6:$CF$6)+2-CE$6,0)*CE$7,"")</f>
        <v/>
      </c>
      <c r="CF23" s="56" t="str">
        <f aca="false">IFERROR(VLOOKUP($B23,CF$2:$CG$5,MAX($BM$6:$CF$6)+2-CF$6,0)*CF$7,"")</f>
        <v/>
      </c>
      <c r="CH23" s="9"/>
      <c r="CI23" s="57" t="n">
        <v>154</v>
      </c>
      <c r="CJ23" s="58" t="n">
        <v>16</v>
      </c>
      <c r="CK23" s="59" t="n">
        <v>135</v>
      </c>
      <c r="CL23" s="60" t="n">
        <v>16</v>
      </c>
    </row>
    <row r="24" customFormat="false" ht="16" hidden="false" customHeight="false" outlineLevel="0" collapsed="false">
      <c r="A24" s="42" t="n">
        <v>17</v>
      </c>
      <c r="B24" s="82" t="n">
        <v>162</v>
      </c>
      <c r="C24" s="88" t="n">
        <v>10034812270</v>
      </c>
      <c r="D24" s="89" t="s">
        <v>120</v>
      </c>
      <c r="E24" s="89" t="s">
        <v>121</v>
      </c>
      <c r="F24" s="89" t="s">
        <v>122</v>
      </c>
      <c r="G24" s="85" t="s">
        <v>48</v>
      </c>
      <c r="H24" s="48"/>
      <c r="I24" s="49" t="n">
        <f aca="false">IFERROR(K24+BH24+BJ24+BL24,-1000)</f>
        <v>31</v>
      </c>
      <c r="J24" s="50" t="n">
        <f aca="false">VLOOKUP(B24,CI:CJ,2,0)</f>
        <v>24</v>
      </c>
      <c r="K24" s="50" t="n">
        <f aca="false">IF(ISNUMBER(J24),IF(J24&lt;21,40-(J24-1)*2,1),J24)</f>
        <v>1</v>
      </c>
      <c r="L24" s="51" t="n">
        <v>11</v>
      </c>
      <c r="M24" s="51" t="n">
        <f aca="false">VLOOKUP(B24,CK:CL,2,0)</f>
        <v>5</v>
      </c>
      <c r="N24" s="51" t="n">
        <f aca="false">SUM(O24:BG24)</f>
        <v>0</v>
      </c>
      <c r="O24" s="52" t="str">
        <f aca="false">IF(O$5=$B24,1,"")</f>
        <v/>
      </c>
      <c r="P24" s="52" t="str">
        <f aca="false">IF(P$5=$B24,1,"")</f>
        <v/>
      </c>
      <c r="Q24" s="52" t="str">
        <f aca="false">IF(Q$5=$B24,1,"")</f>
        <v/>
      </c>
      <c r="R24" s="52" t="str">
        <f aca="false">IF(R$5=$B24,1,"")</f>
        <v/>
      </c>
      <c r="S24" s="52" t="str">
        <f aca="false">IF(S$5=$B24,1,"")</f>
        <v/>
      </c>
      <c r="T24" s="52" t="str">
        <f aca="false">IF(T$5=$B24,1,"")</f>
        <v/>
      </c>
      <c r="U24" s="52" t="str">
        <f aca="false">IF(U$5=$B24,1,"")</f>
        <v/>
      </c>
      <c r="V24" s="52" t="str">
        <f aca="false">IF(V$5=$B24,1,"")</f>
        <v/>
      </c>
      <c r="W24" s="52" t="str">
        <f aca="false">IF(W$5=$B24,1,"")</f>
        <v/>
      </c>
      <c r="X24" s="52" t="str">
        <f aca="false">IF(X$5=$B24,1,"")</f>
        <v/>
      </c>
      <c r="Y24" s="52" t="str">
        <f aca="false">IF(Y$5=$B24,1,"")</f>
        <v/>
      </c>
      <c r="Z24" s="52" t="str">
        <f aca="false">IF(Z$5=$B24,1,"")</f>
        <v/>
      </c>
      <c r="AA24" s="52" t="str">
        <f aca="false">IF(AA$5=$B24,1,"")</f>
        <v/>
      </c>
      <c r="AB24" s="52" t="str">
        <f aca="false">IF(AB$5=$B24,1,"")</f>
        <v/>
      </c>
      <c r="AC24" s="52" t="str">
        <f aca="false">IF(AC$5=$B24,1,"")</f>
        <v/>
      </c>
      <c r="AD24" s="52" t="str">
        <f aca="false">IF(AD$5=$B24,1,"")</f>
        <v/>
      </c>
      <c r="AE24" s="52" t="str">
        <f aca="false">IF(AE$5=$B24,1,"")</f>
        <v/>
      </c>
      <c r="AF24" s="52" t="str">
        <f aca="false">IF(AF$5=$B24,1,"")</f>
        <v/>
      </c>
      <c r="AG24" s="52" t="str">
        <f aca="false">IF(AG$5=$B24,1,"")</f>
        <v/>
      </c>
      <c r="AH24" s="52" t="str">
        <f aca="false">IF(AH$5=$B24,1,"")</f>
        <v/>
      </c>
      <c r="AI24" s="52" t="str">
        <f aca="false">IF(AI$5=$B24,1,"")</f>
        <v/>
      </c>
      <c r="AJ24" s="52" t="str">
        <f aca="false">IF(AJ$5=$B24,1,"")</f>
        <v/>
      </c>
      <c r="AK24" s="52" t="str">
        <f aca="false">IF(AK$5=$B24,1,"")</f>
        <v/>
      </c>
      <c r="AL24" s="52" t="str">
        <f aca="false">IF(AL$5=$B24,1,"")</f>
        <v/>
      </c>
      <c r="AM24" s="52" t="str">
        <f aca="false">IF(AM$5=$B24,1,"")</f>
        <v/>
      </c>
      <c r="AN24" s="52" t="str">
        <f aca="false">IF(AN$5=$B24,1,"")</f>
        <v/>
      </c>
      <c r="AO24" s="52" t="str">
        <f aca="false">IF(AO$5=$B24,1,"")</f>
        <v/>
      </c>
      <c r="AP24" s="52" t="str">
        <f aca="false">IF(AP$5=$B24,1,"")</f>
        <v/>
      </c>
      <c r="AQ24" s="52" t="str">
        <f aca="false">IF(AQ$5=$B24,1,"")</f>
        <v/>
      </c>
      <c r="AR24" s="52" t="str">
        <f aca="false">IF(AR$5=$B24,1,"")</f>
        <v/>
      </c>
      <c r="AS24" s="52" t="str">
        <f aca="false">IF(AS$5=$B24,1,"")</f>
        <v/>
      </c>
      <c r="AT24" s="52" t="str">
        <f aca="false">IF(AT$5=$B24,1,"")</f>
        <v/>
      </c>
      <c r="AU24" s="52" t="str">
        <f aca="false">IF(AU$5=$B24,1,"")</f>
        <v/>
      </c>
      <c r="AV24" s="52" t="str">
        <f aca="false">IF(AV$5=$B24,1,"")</f>
        <v/>
      </c>
      <c r="AW24" s="52" t="str">
        <f aca="false">IF(AW$5=$B24,1,"")</f>
        <v/>
      </c>
      <c r="AX24" s="52" t="str">
        <f aca="false">IF(AX$5=$B24,1,"")</f>
        <v/>
      </c>
      <c r="AY24" s="52" t="str">
        <f aca="false">IF(AY$5=$B24,1,"")</f>
        <v/>
      </c>
      <c r="AZ24" s="52" t="str">
        <f aca="false">IF(AZ$5=$B24,1,"")</f>
        <v/>
      </c>
      <c r="BA24" s="52" t="str">
        <f aca="false">IF(BA$5=$B24,1,"")</f>
        <v/>
      </c>
      <c r="BB24" s="52" t="str">
        <f aca="false">IF(BB$5=$B24,1,"")</f>
        <v/>
      </c>
      <c r="BC24" s="52" t="str">
        <f aca="false">IF(BC$5=$B24,1,"")</f>
        <v/>
      </c>
      <c r="BD24" s="52" t="str">
        <f aca="false">IF(BD$5=$B24,1,"")</f>
        <v/>
      </c>
      <c r="BE24" s="52" t="str">
        <f aca="false">IF(BE$5=$B24,1,"")</f>
        <v/>
      </c>
      <c r="BF24" s="52" t="str">
        <f aca="false">IF(BF$5=$B24,1,"")</f>
        <v/>
      </c>
      <c r="BG24" s="52" t="str">
        <f aca="false">IF(BG$5=$B24,1,"")</f>
        <v/>
      </c>
      <c r="BH24" s="51" t="n">
        <f aca="false">IF(ISNUMBER(L24),IF(L24&lt;21,40-(L24-1)*2,1),L24)</f>
        <v>20</v>
      </c>
      <c r="BI24" s="53" t="n">
        <v>16</v>
      </c>
      <c r="BJ24" s="53" t="n">
        <f aca="false">IF(ISNUMBER(BI24),IF(BI24&gt;20,1,40-(BI24-1)*2),BI24)</f>
        <v>10</v>
      </c>
      <c r="BK24" s="54"/>
      <c r="BL24" s="55" t="n">
        <f aca="false">IFERROR(SUM(BM24:CF24)+BK24*20,BK24)</f>
        <v>0</v>
      </c>
      <c r="BM24" s="56" t="str">
        <f aca="false">IFERROR(VLOOKUP($B24,BM$2:$CG$5,MAX($BM$6:$CF$6)+2-BM$6,0)*BM$7,"")</f>
        <v/>
      </c>
      <c r="BN24" s="56" t="str">
        <f aca="false">IFERROR(VLOOKUP($B24,BN$2:$CG$5,MAX($BM$6:$CF$6)+2-BN$6,0)*BN$7,"")</f>
        <v/>
      </c>
      <c r="BO24" s="56" t="str">
        <f aca="false">IFERROR(VLOOKUP($B24,BO$2:$CG$5,MAX($BM$6:$CF$6)+2-BO$6,0)*BO$7,"")</f>
        <v/>
      </c>
      <c r="BP24" s="56" t="str">
        <f aca="false">IFERROR(VLOOKUP($B24,BP$2:$CG$5,MAX($BM$6:$CF$6)+2-BP$6,0)*BP$7,"")</f>
        <v/>
      </c>
      <c r="BQ24" s="56" t="str">
        <f aca="false">IFERROR(VLOOKUP($B24,BQ$2:$CG$5,MAX($BM$6:$CF$6)+2-BQ$6,0)*BQ$7,"")</f>
        <v/>
      </c>
      <c r="BR24" s="56" t="str">
        <f aca="false">IFERROR(VLOOKUP($B24,BR$2:$CG$5,MAX($BM$6:$CF$6)+2-BR$6,0)*BR$7,"")</f>
        <v/>
      </c>
      <c r="BS24" s="56" t="str">
        <f aca="false">IFERROR(VLOOKUP($B24,BS$2:$CG$5,MAX($BM$6:$CF$6)+2-BS$6,0)*BS$7,"")</f>
        <v/>
      </c>
      <c r="BT24" s="56" t="str">
        <f aca="false">IFERROR(VLOOKUP($B24,BT$2:$CG$5,MAX($BM$6:$CF$6)+2-BT$6,0)*BT$7,"")</f>
        <v/>
      </c>
      <c r="BU24" s="56" t="str">
        <f aca="false">IFERROR(VLOOKUP($B24,BU$2:$CG$5,MAX($BM$6:$CF$6)+2-BU$6,0)*BU$7,"")</f>
        <v/>
      </c>
      <c r="BV24" s="56" t="str">
        <f aca="false">IFERROR(VLOOKUP($B24,BV$2:$CG$5,MAX($BM$6:$CF$6)+2-BV$6,0)*BV$7,"")</f>
        <v/>
      </c>
      <c r="BW24" s="56" t="str">
        <f aca="false">IFERROR(VLOOKUP($B24,BW$2:$CG$5,MAX($BM$6:$CF$6)+2-BW$6,0)*BW$7,"")</f>
        <v/>
      </c>
      <c r="BX24" s="56" t="str">
        <f aca="false">IFERROR(VLOOKUP($B24,BX$2:$CG$5,MAX($BM$6:$CF$6)+2-BX$6,0)*BX$7,"")</f>
        <v/>
      </c>
      <c r="BY24" s="56" t="str">
        <f aca="false">IFERROR(VLOOKUP($B24,BY$2:$CG$5,MAX($BM$6:$CF$6)+2-BY$6,0)*BY$7,"")</f>
        <v/>
      </c>
      <c r="BZ24" s="56" t="str">
        <f aca="false">IFERROR(VLOOKUP($B24,BZ$2:$CG$5,MAX($BM$6:$CF$6)+2-BZ$6,0)*BZ$7,"")</f>
        <v/>
      </c>
      <c r="CA24" s="56" t="str">
        <f aca="false">IFERROR(VLOOKUP($B24,CA$2:$CG$5,MAX($BM$6:$CF$6)+2-CA$6,0)*CA$7,"")</f>
        <v/>
      </c>
      <c r="CB24" s="56" t="str">
        <f aca="false">IFERROR(VLOOKUP($B24,CB$2:$CG$5,MAX($BM$6:$CF$6)+2-CB$6,0)*CB$7,"")</f>
        <v/>
      </c>
      <c r="CC24" s="56" t="str">
        <f aca="false">IFERROR(VLOOKUP($B24,CC$2:$CG$5,MAX($BM$6:$CF$6)+2-CC$6,0)*CC$7,"")</f>
        <v/>
      </c>
      <c r="CD24" s="56" t="str">
        <f aca="false">IFERROR(VLOOKUP($B24,CD$2:$CG$5,MAX($BM$6:$CF$6)+2-CD$6,0)*CD$7,"")</f>
        <v/>
      </c>
      <c r="CE24" s="56" t="str">
        <f aca="false">IFERROR(VLOOKUP($B24,CE$2:$CG$5,MAX($BM$6:$CF$6)+2-CE$6,0)*CE$7,"")</f>
        <v/>
      </c>
      <c r="CF24" s="56" t="str">
        <f aca="false">IFERROR(VLOOKUP($B24,CF$2:$CG$5,MAX($BM$6:$CF$6)+2-CF$6,0)*CF$7,"")</f>
        <v/>
      </c>
      <c r="CH24" s="9"/>
      <c r="CI24" s="57" t="n">
        <v>127</v>
      </c>
      <c r="CJ24" s="58" t="n">
        <v>17</v>
      </c>
      <c r="CK24" s="59" t="n">
        <v>82</v>
      </c>
      <c r="CL24" s="60" t="n">
        <v>17</v>
      </c>
    </row>
    <row r="25" customFormat="false" ht="16" hidden="false" customHeight="false" outlineLevel="0" collapsed="false">
      <c r="A25" s="42" t="n">
        <v>18</v>
      </c>
      <c r="B25" s="82" t="n">
        <v>153</v>
      </c>
      <c r="C25" s="87" t="n">
        <v>10035022539</v>
      </c>
      <c r="D25" s="95" t="s">
        <v>123</v>
      </c>
      <c r="E25" s="92" t="s">
        <v>124</v>
      </c>
      <c r="F25" s="93" t="s">
        <v>101</v>
      </c>
      <c r="G25" s="85" t="s">
        <v>102</v>
      </c>
      <c r="H25" s="48"/>
      <c r="I25" s="49" t="n">
        <f aca="false">IFERROR(K25+BH25+BJ25+BL25,-1000)</f>
        <v>28</v>
      </c>
      <c r="J25" s="50" t="n">
        <f aca="false">VLOOKUP(B25,CI:CJ,2,0)</f>
        <v>18</v>
      </c>
      <c r="K25" s="50" t="n">
        <f aca="false">IF(ISNUMBER(J25),IF(J25&lt;21,40-(J25-1)*2,1),J25)</f>
        <v>6</v>
      </c>
      <c r="L25" s="51" t="n">
        <v>14</v>
      </c>
      <c r="M25" s="51" t="n">
        <f aca="false">VLOOKUP(B25,CK:CL,2,0)</f>
        <v>8</v>
      </c>
      <c r="N25" s="51" t="n">
        <f aca="false">SUM(O25:BG25)</f>
        <v>0</v>
      </c>
      <c r="O25" s="52" t="str">
        <f aca="false">IF(O$5=$B25,1,"")</f>
        <v/>
      </c>
      <c r="P25" s="52" t="str">
        <f aca="false">IF(P$5=$B25,1,"")</f>
        <v/>
      </c>
      <c r="Q25" s="52" t="str">
        <f aca="false">IF(Q$5=$B25,1,"")</f>
        <v/>
      </c>
      <c r="R25" s="52" t="str">
        <f aca="false">IF(R$5=$B25,1,"")</f>
        <v/>
      </c>
      <c r="S25" s="52" t="str">
        <f aca="false">IF(S$5=$B25,1,"")</f>
        <v/>
      </c>
      <c r="T25" s="52" t="str">
        <f aca="false">IF(T$5=$B25,1,"")</f>
        <v/>
      </c>
      <c r="U25" s="52" t="str">
        <f aca="false">IF(U$5=$B25,1,"")</f>
        <v/>
      </c>
      <c r="V25" s="52" t="str">
        <f aca="false">IF(V$5=$B25,1,"")</f>
        <v/>
      </c>
      <c r="W25" s="52" t="str">
        <f aca="false">IF(W$5=$B25,1,"")</f>
        <v/>
      </c>
      <c r="X25" s="52" t="str">
        <f aca="false">IF(X$5=$B25,1,"")</f>
        <v/>
      </c>
      <c r="Y25" s="52" t="str">
        <f aca="false">IF(Y$5=$B25,1,"")</f>
        <v/>
      </c>
      <c r="Z25" s="52" t="str">
        <f aca="false">IF(Z$5=$B25,1,"")</f>
        <v/>
      </c>
      <c r="AA25" s="52" t="str">
        <f aca="false">IF(AA$5=$B25,1,"")</f>
        <v/>
      </c>
      <c r="AB25" s="52" t="str">
        <f aca="false">IF(AB$5=$B25,1,"")</f>
        <v/>
      </c>
      <c r="AC25" s="52" t="str">
        <f aca="false">IF(AC$5=$B25,1,"")</f>
        <v/>
      </c>
      <c r="AD25" s="52" t="str">
        <f aca="false">IF(AD$5=$B25,1,"")</f>
        <v/>
      </c>
      <c r="AE25" s="52" t="str">
        <f aca="false">IF(AE$5=$B25,1,"")</f>
        <v/>
      </c>
      <c r="AF25" s="52" t="str">
        <f aca="false">IF(AF$5=$B25,1,"")</f>
        <v/>
      </c>
      <c r="AG25" s="52" t="str">
        <f aca="false">IF(AG$5=$B25,1,"")</f>
        <v/>
      </c>
      <c r="AH25" s="52" t="str">
        <f aca="false">IF(AH$5=$B25,1,"")</f>
        <v/>
      </c>
      <c r="AI25" s="52" t="str">
        <f aca="false">IF(AI$5=$B25,1,"")</f>
        <v/>
      </c>
      <c r="AJ25" s="52" t="str">
        <f aca="false">IF(AJ$5=$B25,1,"")</f>
        <v/>
      </c>
      <c r="AK25" s="52" t="str">
        <f aca="false">IF(AK$5=$B25,1,"")</f>
        <v/>
      </c>
      <c r="AL25" s="52" t="str">
        <f aca="false">IF(AL$5=$B25,1,"")</f>
        <v/>
      </c>
      <c r="AM25" s="52" t="str">
        <f aca="false">IF(AM$5=$B25,1,"")</f>
        <v/>
      </c>
      <c r="AN25" s="52" t="str">
        <f aca="false">IF(AN$5=$B25,1,"")</f>
        <v/>
      </c>
      <c r="AO25" s="52" t="str">
        <f aca="false">IF(AO$5=$B25,1,"")</f>
        <v/>
      </c>
      <c r="AP25" s="52" t="str">
        <f aca="false">IF(AP$5=$B25,1,"")</f>
        <v/>
      </c>
      <c r="AQ25" s="52" t="str">
        <f aca="false">IF(AQ$5=$B25,1,"")</f>
        <v/>
      </c>
      <c r="AR25" s="52" t="str">
        <f aca="false">IF(AR$5=$B25,1,"")</f>
        <v/>
      </c>
      <c r="AS25" s="52" t="str">
        <f aca="false">IF(AS$5=$B25,1,"")</f>
        <v/>
      </c>
      <c r="AT25" s="52" t="str">
        <f aca="false">IF(AT$5=$B25,1,"")</f>
        <v/>
      </c>
      <c r="AU25" s="52" t="str">
        <f aca="false">IF(AU$5=$B25,1,"")</f>
        <v/>
      </c>
      <c r="AV25" s="52" t="str">
        <f aca="false">IF(AV$5=$B25,1,"")</f>
        <v/>
      </c>
      <c r="AW25" s="52" t="str">
        <f aca="false">IF(AW$5=$B25,1,"")</f>
        <v/>
      </c>
      <c r="AX25" s="52" t="str">
        <f aca="false">IF(AX$5=$B25,1,"")</f>
        <v/>
      </c>
      <c r="AY25" s="52" t="str">
        <f aca="false">IF(AY$5=$B25,1,"")</f>
        <v/>
      </c>
      <c r="AZ25" s="52" t="str">
        <f aca="false">IF(AZ$5=$B25,1,"")</f>
        <v/>
      </c>
      <c r="BA25" s="52" t="str">
        <f aca="false">IF(BA$5=$B25,1,"")</f>
        <v/>
      </c>
      <c r="BB25" s="52" t="str">
        <f aca="false">IF(BB$5=$B25,1,"")</f>
        <v/>
      </c>
      <c r="BC25" s="52" t="str">
        <f aca="false">IF(BC$5=$B25,1,"")</f>
        <v/>
      </c>
      <c r="BD25" s="52" t="str">
        <f aca="false">IF(BD$5=$B25,1,"")</f>
        <v/>
      </c>
      <c r="BE25" s="52" t="str">
        <f aca="false">IF(BE$5=$B25,1,"")</f>
        <v/>
      </c>
      <c r="BF25" s="52" t="str">
        <f aca="false">IF(BF$5=$B25,1,"")</f>
        <v/>
      </c>
      <c r="BG25" s="52" t="str">
        <f aca="false">IF(BG$5=$B25,1,"")</f>
        <v/>
      </c>
      <c r="BH25" s="51" t="n">
        <f aca="false">IF(ISNUMBER(L25),IF(L25&lt;21,40-(L25-1)*2,1),L25)</f>
        <v>14</v>
      </c>
      <c r="BI25" s="53" t="n">
        <v>17</v>
      </c>
      <c r="BJ25" s="53" t="n">
        <f aca="false">IF(ISNUMBER(BI25),IF(BI25&gt;20,1,40-(BI25-1)*2),BI25)</f>
        <v>8</v>
      </c>
      <c r="BK25" s="54"/>
      <c r="BL25" s="55" t="n">
        <f aca="false">IFERROR(SUM(BM25:CF25)+BK25*20,BK25)</f>
        <v>0</v>
      </c>
      <c r="BM25" s="56" t="str">
        <f aca="false">IFERROR(VLOOKUP($B25,BM$2:$CG$5,MAX($BM$6:$CF$6)+2-BM$6,0)*BM$7,"")</f>
        <v/>
      </c>
      <c r="BN25" s="56" t="str">
        <f aca="false">IFERROR(VLOOKUP($B25,BN$2:$CG$5,MAX($BM$6:$CF$6)+2-BN$6,0)*BN$7,"")</f>
        <v/>
      </c>
      <c r="BO25" s="56" t="str">
        <f aca="false">IFERROR(VLOOKUP($B25,BO$2:$CG$5,MAX($BM$6:$CF$6)+2-BO$6,0)*BO$7,"")</f>
        <v/>
      </c>
      <c r="BP25" s="56" t="str">
        <f aca="false">IFERROR(VLOOKUP($B25,BP$2:$CG$5,MAX($BM$6:$CF$6)+2-BP$6,0)*BP$7,"")</f>
        <v/>
      </c>
      <c r="BQ25" s="56" t="str">
        <f aca="false">IFERROR(VLOOKUP($B25,BQ$2:$CG$5,MAX($BM$6:$CF$6)+2-BQ$6,0)*BQ$7,"")</f>
        <v/>
      </c>
      <c r="BR25" s="56" t="str">
        <f aca="false">IFERROR(VLOOKUP($B25,BR$2:$CG$5,MAX($BM$6:$CF$6)+2-BR$6,0)*BR$7,"")</f>
        <v/>
      </c>
      <c r="BS25" s="56" t="str">
        <f aca="false">IFERROR(VLOOKUP($B25,BS$2:$CG$5,MAX($BM$6:$CF$6)+2-BS$6,0)*BS$7,"")</f>
        <v/>
      </c>
      <c r="BT25" s="56" t="str">
        <f aca="false">IFERROR(VLOOKUP($B25,BT$2:$CG$5,MAX($BM$6:$CF$6)+2-BT$6,0)*BT$7,"")</f>
        <v/>
      </c>
      <c r="BU25" s="56" t="str">
        <f aca="false">IFERROR(VLOOKUP($B25,BU$2:$CG$5,MAX($BM$6:$CF$6)+2-BU$6,0)*BU$7,"")</f>
        <v/>
      </c>
      <c r="BV25" s="56" t="str">
        <f aca="false">IFERROR(VLOOKUP($B25,BV$2:$CG$5,MAX($BM$6:$CF$6)+2-BV$6,0)*BV$7,"")</f>
        <v/>
      </c>
      <c r="BW25" s="56" t="str">
        <f aca="false">IFERROR(VLOOKUP($B25,BW$2:$CG$5,MAX($BM$6:$CF$6)+2-BW$6,0)*BW$7,"")</f>
        <v/>
      </c>
      <c r="BX25" s="56" t="str">
        <f aca="false">IFERROR(VLOOKUP($B25,BX$2:$CG$5,MAX($BM$6:$CF$6)+2-BX$6,0)*BX$7,"")</f>
        <v/>
      </c>
      <c r="BY25" s="56" t="str">
        <f aca="false">IFERROR(VLOOKUP($B25,BY$2:$CG$5,MAX($BM$6:$CF$6)+2-BY$6,0)*BY$7,"")</f>
        <v/>
      </c>
      <c r="BZ25" s="56" t="str">
        <f aca="false">IFERROR(VLOOKUP($B25,BZ$2:$CG$5,MAX($BM$6:$CF$6)+2-BZ$6,0)*BZ$7,"")</f>
        <v/>
      </c>
      <c r="CA25" s="56" t="str">
        <f aca="false">IFERROR(VLOOKUP($B25,CA$2:$CG$5,MAX($BM$6:$CF$6)+2-CA$6,0)*CA$7,"")</f>
        <v/>
      </c>
      <c r="CB25" s="56" t="str">
        <f aca="false">IFERROR(VLOOKUP($B25,CB$2:$CG$5,MAX($BM$6:$CF$6)+2-CB$6,0)*CB$7,"")</f>
        <v/>
      </c>
      <c r="CC25" s="56" t="str">
        <f aca="false">IFERROR(VLOOKUP($B25,CC$2:$CG$5,MAX($BM$6:$CF$6)+2-CC$6,0)*CC$7,"")</f>
        <v/>
      </c>
      <c r="CD25" s="56" t="str">
        <f aca="false">IFERROR(VLOOKUP($B25,CD$2:$CG$5,MAX($BM$6:$CF$6)+2-CD$6,0)*CD$7,"")</f>
        <v/>
      </c>
      <c r="CE25" s="56" t="str">
        <f aca="false">IFERROR(VLOOKUP($B25,CE$2:$CG$5,MAX($BM$6:$CF$6)+2-CE$6,0)*CE$7,"")</f>
        <v/>
      </c>
      <c r="CF25" s="56" t="str">
        <f aca="false">IFERROR(VLOOKUP($B25,CF$2:$CG$5,MAX($BM$6:$CF$6)+2-CF$6,0)*CF$7,"")</f>
        <v/>
      </c>
      <c r="CH25" s="9"/>
      <c r="CI25" s="57" t="n">
        <v>153</v>
      </c>
      <c r="CJ25" s="58" t="n">
        <v>18</v>
      </c>
      <c r="CK25" s="59" t="n">
        <v>90</v>
      </c>
      <c r="CL25" s="60" t="n">
        <v>18</v>
      </c>
    </row>
    <row r="26" customFormat="false" ht="16" hidden="false" customHeight="false" outlineLevel="0" collapsed="false">
      <c r="A26" s="42" t="n">
        <v>19</v>
      </c>
      <c r="B26" s="82" t="n">
        <v>127</v>
      </c>
      <c r="C26" s="87" t="n">
        <v>10035032845</v>
      </c>
      <c r="D26" s="85" t="s">
        <v>125</v>
      </c>
      <c r="E26" s="92" t="s">
        <v>126</v>
      </c>
      <c r="F26" s="85" t="s">
        <v>127</v>
      </c>
      <c r="G26" s="85" t="s">
        <v>102</v>
      </c>
      <c r="H26" s="48"/>
      <c r="I26" s="49" t="n">
        <f aca="false">IFERROR(K26+BH26+BJ26+BL26,-1000)</f>
        <v>25</v>
      </c>
      <c r="J26" s="50" t="n">
        <f aca="false">VLOOKUP(B26,CI:CJ,2,0)</f>
        <v>17</v>
      </c>
      <c r="K26" s="50" t="n">
        <f aca="false">IF(ISNUMBER(J26),IF(J26&lt;21,40-(J26-1)*2,1),J26)</f>
        <v>8</v>
      </c>
      <c r="L26" s="51" t="n">
        <v>13</v>
      </c>
      <c r="M26" s="51" t="n">
        <f aca="false">VLOOKUP(B26,CK:CL,2,0)</f>
        <v>7</v>
      </c>
      <c r="N26" s="51" t="n">
        <f aca="false">SUM(O26:BG26)</f>
        <v>0</v>
      </c>
      <c r="O26" s="52" t="str">
        <f aca="false">IF(O$5=$B26,1,"")</f>
        <v/>
      </c>
      <c r="P26" s="52" t="str">
        <f aca="false">IF(P$5=$B26,1,"")</f>
        <v/>
      </c>
      <c r="Q26" s="52" t="str">
        <f aca="false">IF(Q$5=$B26,1,"")</f>
        <v/>
      </c>
      <c r="R26" s="52" t="str">
        <f aca="false">IF(R$5=$B26,1,"")</f>
        <v/>
      </c>
      <c r="S26" s="52" t="str">
        <f aca="false">IF(S$5=$B26,1,"")</f>
        <v/>
      </c>
      <c r="T26" s="52" t="str">
        <f aca="false">IF(T$5=$B26,1,"")</f>
        <v/>
      </c>
      <c r="U26" s="52" t="str">
        <f aca="false">IF(U$5=$B26,1,"")</f>
        <v/>
      </c>
      <c r="V26" s="52" t="str">
        <f aca="false">IF(V$5=$B26,1,"")</f>
        <v/>
      </c>
      <c r="W26" s="52" t="str">
        <f aca="false">IF(W$5=$B26,1,"")</f>
        <v/>
      </c>
      <c r="X26" s="52" t="str">
        <f aca="false">IF(X$5=$B26,1,"")</f>
        <v/>
      </c>
      <c r="Y26" s="52" t="str">
        <f aca="false">IF(Y$5=$B26,1,"")</f>
        <v/>
      </c>
      <c r="Z26" s="52" t="str">
        <f aca="false">IF(Z$5=$B26,1,"")</f>
        <v/>
      </c>
      <c r="AA26" s="52" t="str">
        <f aca="false">IF(AA$5=$B26,1,"")</f>
        <v/>
      </c>
      <c r="AB26" s="52" t="str">
        <f aca="false">IF(AB$5=$B26,1,"")</f>
        <v/>
      </c>
      <c r="AC26" s="52" t="str">
        <f aca="false">IF(AC$5=$B26,1,"")</f>
        <v/>
      </c>
      <c r="AD26" s="52" t="str">
        <f aca="false">IF(AD$5=$B26,1,"")</f>
        <v/>
      </c>
      <c r="AE26" s="52" t="str">
        <f aca="false">IF(AE$5=$B26,1,"")</f>
        <v/>
      </c>
      <c r="AF26" s="52" t="str">
        <f aca="false">IF(AF$5=$B26,1,"")</f>
        <v/>
      </c>
      <c r="AG26" s="52" t="str">
        <f aca="false">IF(AG$5=$B26,1,"")</f>
        <v/>
      </c>
      <c r="AH26" s="52" t="str">
        <f aca="false">IF(AH$5=$B26,1,"")</f>
        <v/>
      </c>
      <c r="AI26" s="52" t="str">
        <f aca="false">IF(AI$5=$B26,1,"")</f>
        <v/>
      </c>
      <c r="AJ26" s="52" t="str">
        <f aca="false">IF(AJ$5=$B26,1,"")</f>
        <v/>
      </c>
      <c r="AK26" s="52" t="str">
        <f aca="false">IF(AK$5=$B26,1,"")</f>
        <v/>
      </c>
      <c r="AL26" s="52" t="str">
        <f aca="false">IF(AL$5=$B26,1,"")</f>
        <v/>
      </c>
      <c r="AM26" s="52" t="str">
        <f aca="false">IF(AM$5=$B26,1,"")</f>
        <v/>
      </c>
      <c r="AN26" s="52" t="str">
        <f aca="false">IF(AN$5=$B26,1,"")</f>
        <v/>
      </c>
      <c r="AO26" s="52" t="str">
        <f aca="false">IF(AO$5=$B26,1,"")</f>
        <v/>
      </c>
      <c r="AP26" s="52" t="str">
        <f aca="false">IF(AP$5=$B26,1,"")</f>
        <v/>
      </c>
      <c r="AQ26" s="52" t="str">
        <f aca="false">IF(AQ$5=$B26,1,"")</f>
        <v/>
      </c>
      <c r="AR26" s="52" t="str">
        <f aca="false">IF(AR$5=$B26,1,"")</f>
        <v/>
      </c>
      <c r="AS26" s="52" t="str">
        <f aca="false">IF(AS$5=$B26,1,"")</f>
        <v/>
      </c>
      <c r="AT26" s="52" t="str">
        <f aca="false">IF(AT$5=$B26,1,"")</f>
        <v/>
      </c>
      <c r="AU26" s="52" t="str">
        <f aca="false">IF(AU$5=$B26,1,"")</f>
        <v/>
      </c>
      <c r="AV26" s="52" t="str">
        <f aca="false">IF(AV$5=$B26,1,"")</f>
        <v/>
      </c>
      <c r="AW26" s="52" t="str">
        <f aca="false">IF(AW$5=$B26,1,"")</f>
        <v/>
      </c>
      <c r="AX26" s="52" t="str">
        <f aca="false">IF(AX$5=$B26,1,"")</f>
        <v/>
      </c>
      <c r="AY26" s="52" t="str">
        <f aca="false">IF(AY$5=$B26,1,"")</f>
        <v/>
      </c>
      <c r="AZ26" s="52" t="str">
        <f aca="false">IF(AZ$5=$B26,1,"")</f>
        <v/>
      </c>
      <c r="BA26" s="52" t="str">
        <f aca="false">IF(BA$5=$B26,1,"")</f>
        <v/>
      </c>
      <c r="BB26" s="52" t="str">
        <f aca="false">IF(BB$5=$B26,1,"")</f>
        <v/>
      </c>
      <c r="BC26" s="52" t="str">
        <f aca="false">IF(BC$5=$B26,1,"")</f>
        <v/>
      </c>
      <c r="BD26" s="52" t="str">
        <f aca="false">IF(BD$5=$B26,1,"")</f>
        <v/>
      </c>
      <c r="BE26" s="52" t="str">
        <f aca="false">IF(BE$5=$B26,1,"")</f>
        <v/>
      </c>
      <c r="BF26" s="52" t="str">
        <f aca="false">IF(BF$5=$B26,1,"")</f>
        <v/>
      </c>
      <c r="BG26" s="52" t="str">
        <f aca="false">IF(BG$5=$B26,1,"")</f>
        <v/>
      </c>
      <c r="BH26" s="51" t="n">
        <f aca="false">IF(ISNUMBER(L26),IF(L26&lt;21,40-(L26-1)*2,1),L26)</f>
        <v>16</v>
      </c>
      <c r="BI26" s="53" t="n">
        <v>24</v>
      </c>
      <c r="BJ26" s="53" t="n">
        <f aca="false">IF(ISNUMBER(BI26),IF(BI26&gt;20,1,40-(BI26-1)*2),BI26)</f>
        <v>1</v>
      </c>
      <c r="BK26" s="54"/>
      <c r="BL26" s="55" t="n">
        <f aca="false">IFERROR(SUM(BM26:CF26)+BK26*20,BK26)</f>
        <v>0</v>
      </c>
      <c r="BM26" s="56" t="str">
        <f aca="false">IFERROR(VLOOKUP($B26,BM$2:$CG$5,MAX($BM$6:$CF$6)+2-BM$6,0)*BM$7,"")</f>
        <v/>
      </c>
      <c r="BN26" s="56" t="str">
        <f aca="false">IFERROR(VLOOKUP($B26,BN$2:$CG$5,MAX($BM$6:$CF$6)+2-BN$6,0)*BN$7,"")</f>
        <v/>
      </c>
      <c r="BO26" s="56" t="str">
        <f aca="false">IFERROR(VLOOKUP($B26,BO$2:$CG$5,MAX($BM$6:$CF$6)+2-BO$6,0)*BO$7,"")</f>
        <v/>
      </c>
      <c r="BP26" s="56" t="str">
        <f aca="false">IFERROR(VLOOKUP($B26,BP$2:$CG$5,MAX($BM$6:$CF$6)+2-BP$6,0)*BP$7,"")</f>
        <v/>
      </c>
      <c r="BQ26" s="56" t="str">
        <f aca="false">IFERROR(VLOOKUP($B26,BQ$2:$CG$5,MAX($BM$6:$CF$6)+2-BQ$6,0)*BQ$7,"")</f>
        <v/>
      </c>
      <c r="BR26" s="56" t="str">
        <f aca="false">IFERROR(VLOOKUP($B26,BR$2:$CG$5,MAX($BM$6:$CF$6)+2-BR$6,0)*BR$7,"")</f>
        <v/>
      </c>
      <c r="BS26" s="56" t="str">
        <f aca="false">IFERROR(VLOOKUP($B26,BS$2:$CG$5,MAX($BM$6:$CF$6)+2-BS$6,0)*BS$7,"")</f>
        <v/>
      </c>
      <c r="BT26" s="56" t="str">
        <f aca="false">IFERROR(VLOOKUP($B26,BT$2:$CG$5,MAX($BM$6:$CF$6)+2-BT$6,0)*BT$7,"")</f>
        <v/>
      </c>
      <c r="BU26" s="56" t="str">
        <f aca="false">IFERROR(VLOOKUP($B26,BU$2:$CG$5,MAX($BM$6:$CF$6)+2-BU$6,0)*BU$7,"")</f>
        <v/>
      </c>
      <c r="BV26" s="56" t="str">
        <f aca="false">IFERROR(VLOOKUP($B26,BV$2:$CG$5,MAX($BM$6:$CF$6)+2-BV$6,0)*BV$7,"")</f>
        <v/>
      </c>
      <c r="BW26" s="56" t="str">
        <f aca="false">IFERROR(VLOOKUP($B26,BW$2:$CG$5,MAX($BM$6:$CF$6)+2-BW$6,0)*BW$7,"")</f>
        <v/>
      </c>
      <c r="BX26" s="56" t="str">
        <f aca="false">IFERROR(VLOOKUP($B26,BX$2:$CG$5,MAX($BM$6:$CF$6)+2-BX$6,0)*BX$7,"")</f>
        <v/>
      </c>
      <c r="BY26" s="56" t="str">
        <f aca="false">IFERROR(VLOOKUP($B26,BY$2:$CG$5,MAX($BM$6:$CF$6)+2-BY$6,0)*BY$7,"")</f>
        <v/>
      </c>
      <c r="BZ26" s="56" t="str">
        <f aca="false">IFERROR(VLOOKUP($B26,BZ$2:$CG$5,MAX($BM$6:$CF$6)+2-BZ$6,0)*BZ$7,"")</f>
        <v/>
      </c>
      <c r="CA26" s="56" t="str">
        <f aca="false">IFERROR(VLOOKUP($B26,CA$2:$CG$5,MAX($BM$6:$CF$6)+2-CA$6,0)*CA$7,"")</f>
        <v/>
      </c>
      <c r="CB26" s="56" t="str">
        <f aca="false">IFERROR(VLOOKUP($B26,CB$2:$CG$5,MAX($BM$6:$CF$6)+2-CB$6,0)*CB$7,"")</f>
        <v/>
      </c>
      <c r="CC26" s="56" t="str">
        <f aca="false">IFERROR(VLOOKUP($B26,CC$2:$CG$5,MAX($BM$6:$CF$6)+2-CC$6,0)*CC$7,"")</f>
        <v/>
      </c>
      <c r="CD26" s="56" t="str">
        <f aca="false">IFERROR(VLOOKUP($B26,CD$2:$CG$5,MAX($BM$6:$CF$6)+2-CD$6,0)*CD$7,"")</f>
        <v/>
      </c>
      <c r="CE26" s="56" t="str">
        <f aca="false">IFERROR(VLOOKUP($B26,CE$2:$CG$5,MAX($BM$6:$CF$6)+2-CE$6,0)*CE$7,"")</f>
        <v/>
      </c>
      <c r="CF26" s="56" t="str">
        <f aca="false">IFERROR(VLOOKUP($B26,CF$2:$CG$5,MAX($BM$6:$CF$6)+2-CF$6,0)*CF$7,"")</f>
        <v/>
      </c>
      <c r="CH26" s="9"/>
      <c r="CI26" s="57" t="n">
        <v>90</v>
      </c>
      <c r="CJ26" s="58" t="n">
        <v>19</v>
      </c>
      <c r="CK26" s="59" t="n">
        <v>125</v>
      </c>
      <c r="CL26" s="60" t="n">
        <v>19</v>
      </c>
    </row>
    <row r="27" customFormat="false" ht="16" hidden="false" customHeight="false" outlineLevel="0" collapsed="false">
      <c r="A27" s="42" t="n">
        <v>20</v>
      </c>
      <c r="B27" s="86" t="n">
        <v>154</v>
      </c>
      <c r="C27" s="87" t="n">
        <v>10030151018</v>
      </c>
      <c r="D27" s="85" t="s">
        <v>128</v>
      </c>
      <c r="E27" s="85" t="s">
        <v>76</v>
      </c>
      <c r="F27" s="85" t="s">
        <v>77</v>
      </c>
      <c r="G27" s="85" t="s">
        <v>78</v>
      </c>
      <c r="H27" s="48"/>
      <c r="I27" s="49" t="n">
        <f aca="false">IFERROR(K27+BH27+BJ27+BL27,-1000)</f>
        <v>21</v>
      </c>
      <c r="J27" s="50" t="n">
        <f aca="false">VLOOKUP(B27,CI:CJ,2,0)</f>
        <v>16</v>
      </c>
      <c r="K27" s="50" t="n">
        <f aca="false">IF(ISNUMBER(J27),IF(J27&lt;21,40-(J27-1)*2,1),J27)</f>
        <v>10</v>
      </c>
      <c r="L27" s="51" t="n">
        <v>16</v>
      </c>
      <c r="M27" s="51" t="n">
        <f aca="false">VLOOKUP(B27,CK:CL,2,0)</f>
        <v>10</v>
      </c>
      <c r="N27" s="51" t="n">
        <f aca="false">SUM(O27:BG27)</f>
        <v>0</v>
      </c>
      <c r="O27" s="52" t="str">
        <f aca="false">IF(O$5=$B27,1,"")</f>
        <v/>
      </c>
      <c r="P27" s="52" t="str">
        <f aca="false">IF(P$5=$B27,1,"")</f>
        <v/>
      </c>
      <c r="Q27" s="52" t="str">
        <f aca="false">IF(Q$5=$B27,1,"")</f>
        <v/>
      </c>
      <c r="R27" s="52" t="str">
        <f aca="false">IF(R$5=$B27,1,"")</f>
        <v/>
      </c>
      <c r="S27" s="52" t="str">
        <f aca="false">IF(S$5=$B27,1,"")</f>
        <v/>
      </c>
      <c r="T27" s="52" t="str">
        <f aca="false">IF(T$5=$B27,1,"")</f>
        <v/>
      </c>
      <c r="U27" s="52" t="str">
        <f aca="false">IF(U$5=$B27,1,"")</f>
        <v/>
      </c>
      <c r="V27" s="52" t="str">
        <f aca="false">IF(V$5=$B27,1,"")</f>
        <v/>
      </c>
      <c r="W27" s="52" t="str">
        <f aca="false">IF(W$5=$B27,1,"")</f>
        <v/>
      </c>
      <c r="X27" s="52" t="str">
        <f aca="false">IF(X$5=$B27,1,"")</f>
        <v/>
      </c>
      <c r="Y27" s="52" t="str">
        <f aca="false">IF(Y$5=$B27,1,"")</f>
        <v/>
      </c>
      <c r="Z27" s="52" t="str">
        <f aca="false">IF(Z$5=$B27,1,"")</f>
        <v/>
      </c>
      <c r="AA27" s="52" t="str">
        <f aca="false">IF(AA$5=$B27,1,"")</f>
        <v/>
      </c>
      <c r="AB27" s="52" t="str">
        <f aca="false">IF(AB$5=$B27,1,"")</f>
        <v/>
      </c>
      <c r="AC27" s="52" t="str">
        <f aca="false">IF(AC$5=$B27,1,"")</f>
        <v/>
      </c>
      <c r="AD27" s="52" t="str">
        <f aca="false">IF(AD$5=$B27,1,"")</f>
        <v/>
      </c>
      <c r="AE27" s="52" t="str">
        <f aca="false">IF(AE$5=$B27,1,"")</f>
        <v/>
      </c>
      <c r="AF27" s="52" t="str">
        <f aca="false">IF(AF$5=$B27,1,"")</f>
        <v/>
      </c>
      <c r="AG27" s="52" t="str">
        <f aca="false">IF(AG$5=$B27,1,"")</f>
        <v/>
      </c>
      <c r="AH27" s="52" t="str">
        <f aca="false">IF(AH$5=$B27,1,"")</f>
        <v/>
      </c>
      <c r="AI27" s="52" t="str">
        <f aca="false">IF(AI$5=$B27,1,"")</f>
        <v/>
      </c>
      <c r="AJ27" s="52" t="str">
        <f aca="false">IF(AJ$5=$B27,1,"")</f>
        <v/>
      </c>
      <c r="AK27" s="52" t="str">
        <f aca="false">IF(AK$5=$B27,1,"")</f>
        <v/>
      </c>
      <c r="AL27" s="52" t="str">
        <f aca="false">IF(AL$5=$B27,1,"")</f>
        <v/>
      </c>
      <c r="AM27" s="52" t="str">
        <f aca="false">IF(AM$5=$B27,1,"")</f>
        <v/>
      </c>
      <c r="AN27" s="52" t="str">
        <f aca="false">IF(AN$5=$B27,1,"")</f>
        <v/>
      </c>
      <c r="AO27" s="52" t="str">
        <f aca="false">IF(AO$5=$B27,1,"")</f>
        <v/>
      </c>
      <c r="AP27" s="52" t="str">
        <f aca="false">IF(AP$5=$B27,1,"")</f>
        <v/>
      </c>
      <c r="AQ27" s="52" t="str">
        <f aca="false">IF(AQ$5=$B27,1,"")</f>
        <v/>
      </c>
      <c r="AR27" s="52" t="str">
        <f aca="false">IF(AR$5=$B27,1,"")</f>
        <v/>
      </c>
      <c r="AS27" s="52" t="str">
        <f aca="false">IF(AS$5=$B27,1,"")</f>
        <v/>
      </c>
      <c r="AT27" s="52" t="str">
        <f aca="false">IF(AT$5=$B27,1,"")</f>
        <v/>
      </c>
      <c r="AU27" s="52" t="str">
        <f aca="false">IF(AU$5=$B27,1,"")</f>
        <v/>
      </c>
      <c r="AV27" s="52" t="str">
        <f aca="false">IF(AV$5=$B27,1,"")</f>
        <v/>
      </c>
      <c r="AW27" s="52" t="str">
        <f aca="false">IF(AW$5=$B27,1,"")</f>
        <v/>
      </c>
      <c r="AX27" s="52" t="str">
        <f aca="false">IF(AX$5=$B27,1,"")</f>
        <v/>
      </c>
      <c r="AY27" s="52" t="str">
        <f aca="false">IF(AY$5=$B27,1,"")</f>
        <v/>
      </c>
      <c r="AZ27" s="52" t="str">
        <f aca="false">IF(AZ$5=$B27,1,"")</f>
        <v/>
      </c>
      <c r="BA27" s="52" t="str">
        <f aca="false">IF(BA$5=$B27,1,"")</f>
        <v/>
      </c>
      <c r="BB27" s="52" t="str">
        <f aca="false">IF(BB$5=$B27,1,"")</f>
        <v/>
      </c>
      <c r="BC27" s="52" t="str">
        <f aca="false">IF(BC$5=$B27,1,"")</f>
        <v/>
      </c>
      <c r="BD27" s="52" t="str">
        <f aca="false">IF(BD$5=$B27,1,"")</f>
        <v/>
      </c>
      <c r="BE27" s="52" t="str">
        <f aca="false">IF(BE$5=$B27,1,"")</f>
        <v/>
      </c>
      <c r="BF27" s="52" t="str">
        <f aca="false">IF(BF$5=$B27,1,"")</f>
        <v/>
      </c>
      <c r="BG27" s="52" t="str">
        <f aca="false">IF(BG$5=$B27,1,"")</f>
        <v/>
      </c>
      <c r="BH27" s="51" t="n">
        <f aca="false">IF(ISNUMBER(L27),IF(L27&lt;21,40-(L27-1)*2,1),L27)</f>
        <v>10</v>
      </c>
      <c r="BI27" s="53" t="n">
        <v>21</v>
      </c>
      <c r="BJ27" s="53" t="n">
        <f aca="false">IF(ISNUMBER(BI27),IF(BI27&gt;20,1,40-(BI27-1)*2),BI27)</f>
        <v>1</v>
      </c>
      <c r="BK27" s="54"/>
      <c r="BL27" s="55" t="n">
        <f aca="false">IFERROR(SUM(BM27:CF27)+BK27*20,BK27)</f>
        <v>0</v>
      </c>
      <c r="BM27" s="56" t="str">
        <f aca="false">IFERROR(VLOOKUP($B27,BM$2:$CG$5,MAX($BM$6:$CF$6)+2-BM$6,0)*BM$7,"")</f>
        <v/>
      </c>
      <c r="BN27" s="56" t="str">
        <f aca="false">IFERROR(VLOOKUP($B27,BN$2:$CG$5,MAX($BM$6:$CF$6)+2-BN$6,0)*BN$7,"")</f>
        <v/>
      </c>
      <c r="BO27" s="56" t="str">
        <f aca="false">IFERROR(VLOOKUP($B27,BO$2:$CG$5,MAX($BM$6:$CF$6)+2-BO$6,0)*BO$7,"")</f>
        <v/>
      </c>
      <c r="BP27" s="56" t="str">
        <f aca="false">IFERROR(VLOOKUP($B27,BP$2:$CG$5,MAX($BM$6:$CF$6)+2-BP$6,0)*BP$7,"")</f>
        <v/>
      </c>
      <c r="BQ27" s="56" t="str">
        <f aca="false">IFERROR(VLOOKUP($B27,BQ$2:$CG$5,MAX($BM$6:$CF$6)+2-BQ$6,0)*BQ$7,"")</f>
        <v/>
      </c>
      <c r="BR27" s="56" t="str">
        <f aca="false">IFERROR(VLOOKUP($B27,BR$2:$CG$5,MAX($BM$6:$CF$6)+2-BR$6,0)*BR$7,"")</f>
        <v/>
      </c>
      <c r="BS27" s="56" t="str">
        <f aca="false">IFERROR(VLOOKUP($B27,BS$2:$CG$5,MAX($BM$6:$CF$6)+2-BS$6,0)*BS$7,"")</f>
        <v/>
      </c>
      <c r="BT27" s="56" t="str">
        <f aca="false">IFERROR(VLOOKUP($B27,BT$2:$CG$5,MAX($BM$6:$CF$6)+2-BT$6,0)*BT$7,"")</f>
        <v/>
      </c>
      <c r="BU27" s="56" t="str">
        <f aca="false">IFERROR(VLOOKUP($B27,BU$2:$CG$5,MAX($BM$6:$CF$6)+2-BU$6,0)*BU$7,"")</f>
        <v/>
      </c>
      <c r="BV27" s="56" t="str">
        <f aca="false">IFERROR(VLOOKUP($B27,BV$2:$CG$5,MAX($BM$6:$CF$6)+2-BV$6,0)*BV$7,"")</f>
        <v/>
      </c>
      <c r="BW27" s="56" t="str">
        <f aca="false">IFERROR(VLOOKUP($B27,BW$2:$CG$5,MAX($BM$6:$CF$6)+2-BW$6,0)*BW$7,"")</f>
        <v/>
      </c>
      <c r="BX27" s="56" t="str">
        <f aca="false">IFERROR(VLOOKUP($B27,BX$2:$CG$5,MAX($BM$6:$CF$6)+2-BX$6,0)*BX$7,"")</f>
        <v/>
      </c>
      <c r="BY27" s="56" t="str">
        <f aca="false">IFERROR(VLOOKUP($B27,BY$2:$CG$5,MAX($BM$6:$CF$6)+2-BY$6,0)*BY$7,"")</f>
        <v/>
      </c>
      <c r="BZ27" s="56" t="str">
        <f aca="false">IFERROR(VLOOKUP($B27,BZ$2:$CG$5,MAX($BM$6:$CF$6)+2-BZ$6,0)*BZ$7,"")</f>
        <v/>
      </c>
      <c r="CA27" s="56" t="str">
        <f aca="false">IFERROR(VLOOKUP($B27,CA$2:$CG$5,MAX($BM$6:$CF$6)+2-CA$6,0)*CA$7,"")</f>
        <v/>
      </c>
      <c r="CB27" s="56" t="str">
        <f aca="false">IFERROR(VLOOKUP($B27,CB$2:$CG$5,MAX($BM$6:$CF$6)+2-CB$6,0)*CB$7,"")</f>
        <v/>
      </c>
      <c r="CC27" s="56" t="str">
        <f aca="false">IFERROR(VLOOKUP($B27,CC$2:$CG$5,MAX($BM$6:$CF$6)+2-CC$6,0)*CC$7,"")</f>
        <v/>
      </c>
      <c r="CD27" s="56" t="str">
        <f aca="false">IFERROR(VLOOKUP($B27,CD$2:$CG$5,MAX($BM$6:$CF$6)+2-CD$6,0)*CD$7,"")</f>
        <v/>
      </c>
      <c r="CE27" s="56" t="str">
        <f aca="false">IFERROR(VLOOKUP($B27,CE$2:$CG$5,MAX($BM$6:$CF$6)+2-CE$6,0)*CE$7,"")</f>
        <v/>
      </c>
      <c r="CF27" s="56" t="str">
        <f aca="false">IFERROR(VLOOKUP($B27,CF$2:$CG$5,MAX($BM$6:$CF$6)+2-CF$6,0)*CF$7,"")</f>
        <v/>
      </c>
      <c r="CH27" s="9"/>
      <c r="CI27" s="57" t="n">
        <v>140</v>
      </c>
      <c r="CJ27" s="58" t="n">
        <v>20</v>
      </c>
      <c r="CK27" s="59" t="n">
        <v>158</v>
      </c>
      <c r="CL27" s="60" t="n">
        <v>20</v>
      </c>
    </row>
    <row r="28" customFormat="false" ht="16" hidden="false" customHeight="false" outlineLevel="0" collapsed="false">
      <c r="A28" s="42" t="n">
        <v>21</v>
      </c>
      <c r="B28" s="82" t="n">
        <v>90</v>
      </c>
      <c r="C28" s="83" t="n">
        <v>10046331224</v>
      </c>
      <c r="D28" s="91" t="s">
        <v>129</v>
      </c>
      <c r="E28" s="91" t="s">
        <v>130</v>
      </c>
      <c r="F28" s="84" t="s">
        <v>87</v>
      </c>
      <c r="G28" s="85" t="s">
        <v>41</v>
      </c>
      <c r="H28" s="48"/>
      <c r="I28" s="49" t="n">
        <f aca="false">IFERROR(K28+BH28+BJ28+BL28,-1000)</f>
        <v>17</v>
      </c>
      <c r="J28" s="50" t="n">
        <f aca="false">VLOOKUP(B28,CI:CJ,2,0)</f>
        <v>19</v>
      </c>
      <c r="K28" s="50" t="n">
        <f aca="false">IF(ISNUMBER(J28),IF(J28&lt;21,40-(J28-1)*2,1),J28)</f>
        <v>4</v>
      </c>
      <c r="L28" s="51" t="n">
        <v>21</v>
      </c>
      <c r="M28" s="51" t="n">
        <f aca="false">VLOOKUP(B28,CK:CL,2,0)</f>
        <v>18</v>
      </c>
      <c r="N28" s="51" t="n">
        <f aca="false">SUM(O28:BG28)</f>
        <v>0</v>
      </c>
      <c r="O28" s="52" t="str">
        <f aca="false">IF(O$5=$B28,1,"")</f>
        <v/>
      </c>
      <c r="P28" s="52" t="str">
        <f aca="false">IF(P$5=$B28,1,"")</f>
        <v/>
      </c>
      <c r="Q28" s="52" t="str">
        <f aca="false">IF(Q$5=$B28,1,"")</f>
        <v/>
      </c>
      <c r="R28" s="52" t="str">
        <f aca="false">IF(R$5=$B28,1,"")</f>
        <v/>
      </c>
      <c r="S28" s="52" t="str">
        <f aca="false">IF(S$5=$B28,1,"")</f>
        <v/>
      </c>
      <c r="T28" s="52" t="str">
        <f aca="false">IF(T$5=$B28,1,"")</f>
        <v/>
      </c>
      <c r="U28" s="52" t="str">
        <f aca="false">IF(U$5=$B28,1,"")</f>
        <v/>
      </c>
      <c r="V28" s="52" t="str">
        <f aca="false">IF(V$5=$B28,1,"")</f>
        <v/>
      </c>
      <c r="W28" s="52" t="str">
        <f aca="false">IF(W$5=$B28,1,"")</f>
        <v/>
      </c>
      <c r="X28" s="52" t="str">
        <f aca="false">IF(X$5=$B28,1,"")</f>
        <v/>
      </c>
      <c r="Y28" s="52" t="str">
        <f aca="false">IF(Y$5=$B28,1,"")</f>
        <v/>
      </c>
      <c r="Z28" s="52" t="str">
        <f aca="false">IF(Z$5=$B28,1,"")</f>
        <v/>
      </c>
      <c r="AA28" s="52" t="str">
        <f aca="false">IF(AA$5=$B28,1,"")</f>
        <v/>
      </c>
      <c r="AB28" s="52" t="str">
        <f aca="false">IF(AB$5=$B28,1,"")</f>
        <v/>
      </c>
      <c r="AC28" s="52" t="str">
        <f aca="false">IF(AC$5=$B28,1,"")</f>
        <v/>
      </c>
      <c r="AD28" s="52" t="str">
        <f aca="false">IF(AD$5=$B28,1,"")</f>
        <v/>
      </c>
      <c r="AE28" s="52" t="str">
        <f aca="false">IF(AE$5=$B28,1,"")</f>
        <v/>
      </c>
      <c r="AF28" s="52" t="str">
        <f aca="false">IF(AF$5=$B28,1,"")</f>
        <v/>
      </c>
      <c r="AG28" s="52" t="str">
        <f aca="false">IF(AG$5=$B28,1,"")</f>
        <v/>
      </c>
      <c r="AH28" s="52" t="str">
        <f aca="false">IF(AH$5=$B28,1,"")</f>
        <v/>
      </c>
      <c r="AI28" s="52" t="str">
        <f aca="false">IF(AI$5=$B28,1,"")</f>
        <v/>
      </c>
      <c r="AJ28" s="52" t="str">
        <f aca="false">IF(AJ$5=$B28,1,"")</f>
        <v/>
      </c>
      <c r="AK28" s="52" t="str">
        <f aca="false">IF(AK$5=$B28,1,"")</f>
        <v/>
      </c>
      <c r="AL28" s="52" t="str">
        <f aca="false">IF(AL$5=$B28,1,"")</f>
        <v/>
      </c>
      <c r="AM28" s="52" t="str">
        <f aca="false">IF(AM$5=$B28,1,"")</f>
        <v/>
      </c>
      <c r="AN28" s="52" t="str">
        <f aca="false">IF(AN$5=$B28,1,"")</f>
        <v/>
      </c>
      <c r="AO28" s="52" t="str">
        <f aca="false">IF(AO$5=$B28,1,"")</f>
        <v/>
      </c>
      <c r="AP28" s="52" t="str">
        <f aca="false">IF(AP$5=$B28,1,"")</f>
        <v/>
      </c>
      <c r="AQ28" s="52" t="str">
        <f aca="false">IF(AQ$5=$B28,1,"")</f>
        <v/>
      </c>
      <c r="AR28" s="52" t="str">
        <f aca="false">IF(AR$5=$B28,1,"")</f>
        <v/>
      </c>
      <c r="AS28" s="52" t="str">
        <f aca="false">IF(AS$5=$B28,1,"")</f>
        <v/>
      </c>
      <c r="AT28" s="52" t="str">
        <f aca="false">IF(AT$5=$B28,1,"")</f>
        <v/>
      </c>
      <c r="AU28" s="52" t="str">
        <f aca="false">IF(AU$5=$B28,1,"")</f>
        <v/>
      </c>
      <c r="AV28" s="52" t="str">
        <f aca="false">IF(AV$5=$B28,1,"")</f>
        <v/>
      </c>
      <c r="AW28" s="52" t="str">
        <f aca="false">IF(AW$5=$B28,1,"")</f>
        <v/>
      </c>
      <c r="AX28" s="52" t="str">
        <f aca="false">IF(AX$5=$B28,1,"")</f>
        <v/>
      </c>
      <c r="AY28" s="52" t="str">
        <f aca="false">IF(AY$5=$B28,1,"")</f>
        <v/>
      </c>
      <c r="AZ28" s="52" t="str">
        <f aca="false">IF(AZ$5=$B28,1,"")</f>
        <v/>
      </c>
      <c r="BA28" s="52" t="str">
        <f aca="false">IF(BA$5=$B28,1,"")</f>
        <v/>
      </c>
      <c r="BB28" s="52" t="str">
        <f aca="false">IF(BB$5=$B28,1,"")</f>
        <v/>
      </c>
      <c r="BC28" s="52" t="str">
        <f aca="false">IF(BC$5=$B28,1,"")</f>
        <v/>
      </c>
      <c r="BD28" s="52" t="str">
        <f aca="false">IF(BD$5=$B28,1,"")</f>
        <v/>
      </c>
      <c r="BE28" s="52" t="str">
        <f aca="false">IF(BE$5=$B28,1,"")</f>
        <v/>
      </c>
      <c r="BF28" s="52" t="str">
        <f aca="false">IF(BF$5=$B28,1,"")</f>
        <v/>
      </c>
      <c r="BG28" s="52" t="str">
        <f aca="false">IF(BG$5=$B28,1,"")</f>
        <v/>
      </c>
      <c r="BH28" s="51" t="n">
        <f aca="false">IF(ISNUMBER(L28),IF(L28&lt;21,40-(L28-1)*2,1),L28)</f>
        <v>1</v>
      </c>
      <c r="BI28" s="53" t="n">
        <v>20</v>
      </c>
      <c r="BJ28" s="53" t="n">
        <f aca="false">IF(ISNUMBER(BI28),IF(BI28&gt;20,1,40-(BI28-1)*2),BI28)</f>
        <v>2</v>
      </c>
      <c r="BK28" s="54"/>
      <c r="BL28" s="55" t="n">
        <f aca="false">IFERROR(SUM(BM28:CF28)+BK28*20,BK28)</f>
        <v>10</v>
      </c>
      <c r="BM28" s="56" t="str">
        <f aca="false">IFERROR(VLOOKUP($B28,BM$2:$CG$5,MAX($BM$6:$CF$6)+2-BM$6,0)*BM$7,"")</f>
        <v/>
      </c>
      <c r="BN28" s="56" t="n">
        <f aca="false">IFERROR(VLOOKUP($B28,BN$2:$CG$5,MAX($BM$6:$CF$6)+2-BN$6,0)*BN$7,"")</f>
        <v>1</v>
      </c>
      <c r="BO28" s="56" t="str">
        <f aca="false">IFERROR(VLOOKUP($B28,BO$2:$CG$5,MAX($BM$6:$CF$6)+2-BO$6,0)*BO$7,"")</f>
        <v/>
      </c>
      <c r="BP28" s="56" t="str">
        <f aca="false">IFERROR(VLOOKUP($B28,BP$2:$CG$5,MAX($BM$6:$CF$6)+2-BP$6,0)*BP$7,"")</f>
        <v/>
      </c>
      <c r="BQ28" s="56" t="str">
        <f aca="false">IFERROR(VLOOKUP($B28,BQ$2:$CG$5,MAX($BM$6:$CF$6)+2-BQ$6,0)*BQ$7,"")</f>
        <v/>
      </c>
      <c r="BR28" s="56" t="str">
        <f aca="false">IFERROR(VLOOKUP($B28,BR$2:$CG$5,MAX($BM$6:$CF$6)+2-BR$6,0)*BR$7,"")</f>
        <v/>
      </c>
      <c r="BS28" s="56" t="n">
        <f aca="false">IFERROR(VLOOKUP($B28,BS$2:$CG$5,MAX($BM$6:$CF$6)+2-BS$6,0)*BS$7,"")</f>
        <v>1</v>
      </c>
      <c r="BT28" s="56" t="n">
        <f aca="false">IFERROR(VLOOKUP($B28,BT$2:$CG$5,MAX($BM$6:$CF$6)+2-BT$6,0)*BT$7,"")</f>
        <v>2</v>
      </c>
      <c r="BU28" s="56" t="n">
        <f aca="false">IFERROR(VLOOKUP($B28,BU$2:$CG$5,MAX($BM$6:$CF$6)+2-BU$6,0)*BU$7,"")</f>
        <v>2</v>
      </c>
      <c r="BV28" s="56" t="n">
        <f aca="false">IFERROR(VLOOKUP($B28,BV$2:$CG$5,MAX($BM$6:$CF$6)+2-BV$6,0)*BV$7,"")</f>
        <v>4</v>
      </c>
      <c r="BW28" s="56" t="str">
        <f aca="false">IFERROR(VLOOKUP($B28,BW$2:$CG$5,MAX($BM$6:$CF$6)+2-BW$6,0)*BW$7,"")</f>
        <v/>
      </c>
      <c r="BX28" s="56" t="str">
        <f aca="false">IFERROR(VLOOKUP($B28,BX$2:$CG$5,MAX($BM$6:$CF$6)+2-BX$6,0)*BX$7,"")</f>
        <v/>
      </c>
      <c r="BY28" s="56" t="str">
        <f aca="false">IFERROR(VLOOKUP($B28,BY$2:$CG$5,MAX($BM$6:$CF$6)+2-BY$6,0)*BY$7,"")</f>
        <v/>
      </c>
      <c r="BZ28" s="56" t="str">
        <f aca="false">IFERROR(VLOOKUP($B28,BZ$2:$CG$5,MAX($BM$6:$CF$6)+2-BZ$6,0)*BZ$7,"")</f>
        <v/>
      </c>
      <c r="CA28" s="56" t="str">
        <f aca="false">IFERROR(VLOOKUP($B28,CA$2:$CG$5,MAX($BM$6:$CF$6)+2-CA$6,0)*CA$7,"")</f>
        <v/>
      </c>
      <c r="CB28" s="56" t="str">
        <f aca="false">IFERROR(VLOOKUP($B28,CB$2:$CG$5,MAX($BM$6:$CF$6)+2-CB$6,0)*CB$7,"")</f>
        <v/>
      </c>
      <c r="CC28" s="56" t="str">
        <f aca="false">IFERROR(VLOOKUP($B28,CC$2:$CG$5,MAX($BM$6:$CF$6)+2-CC$6,0)*CC$7,"")</f>
        <v/>
      </c>
      <c r="CD28" s="56" t="str">
        <f aca="false">IFERROR(VLOOKUP($B28,CD$2:$CG$5,MAX($BM$6:$CF$6)+2-CD$6,0)*CD$7,"")</f>
        <v/>
      </c>
      <c r="CE28" s="56" t="str">
        <f aca="false">IFERROR(VLOOKUP($B28,CE$2:$CG$5,MAX($BM$6:$CF$6)+2-CE$6,0)*CE$7,"")</f>
        <v/>
      </c>
      <c r="CF28" s="56" t="str">
        <f aca="false">IFERROR(VLOOKUP($B28,CF$2:$CG$5,MAX($BM$6:$CF$6)+2-CF$6,0)*CF$7,"")</f>
        <v/>
      </c>
      <c r="CH28" s="9"/>
      <c r="CI28" s="57" t="n">
        <v>161</v>
      </c>
      <c r="CJ28" s="58" t="n">
        <v>21</v>
      </c>
      <c r="CK28" s="59" t="n">
        <v>161</v>
      </c>
      <c r="CL28" s="60" t="n">
        <v>21</v>
      </c>
    </row>
    <row r="29" customFormat="false" ht="16" hidden="false" customHeight="false" outlineLevel="0" collapsed="false">
      <c r="A29" s="42" t="n">
        <v>22</v>
      </c>
      <c r="B29" s="82" t="n">
        <v>161</v>
      </c>
      <c r="C29" s="96" t="n">
        <v>10055218747</v>
      </c>
      <c r="D29" s="97" t="s">
        <v>131</v>
      </c>
      <c r="E29" s="89" t="s">
        <v>132</v>
      </c>
      <c r="F29" s="89" t="s">
        <v>47</v>
      </c>
      <c r="G29" s="85" t="s">
        <v>48</v>
      </c>
      <c r="H29" s="48"/>
      <c r="I29" s="49" t="n">
        <f aca="false">IFERROR(K29+BH29+BJ29+BL29,-1000)</f>
        <v>11</v>
      </c>
      <c r="J29" s="50" t="n">
        <f aca="false">VLOOKUP(B29,CI:CJ,2,0)</f>
        <v>21</v>
      </c>
      <c r="K29" s="50" t="n">
        <f aca="false">IF(ISNUMBER(J29),IF(J29&lt;21,40-(J29-1)*2,1),J29)</f>
        <v>1</v>
      </c>
      <c r="L29" s="51" t="n">
        <v>22</v>
      </c>
      <c r="M29" s="51" t="n">
        <f aca="false">VLOOKUP(B29,CK:CL,2,0)</f>
        <v>21</v>
      </c>
      <c r="N29" s="51" t="n">
        <f aca="false">SUM(O29:BG29)</f>
        <v>0</v>
      </c>
      <c r="O29" s="52" t="str">
        <f aca="false">IF(O$5=$B29,1,"")</f>
        <v/>
      </c>
      <c r="P29" s="52" t="str">
        <f aca="false">IF(P$5=$B29,1,"")</f>
        <v/>
      </c>
      <c r="Q29" s="52" t="str">
        <f aca="false">IF(Q$5=$B29,1,"")</f>
        <v/>
      </c>
      <c r="R29" s="52" t="str">
        <f aca="false">IF(R$5=$B29,1,"")</f>
        <v/>
      </c>
      <c r="S29" s="52" t="str">
        <f aca="false">IF(S$5=$B29,1,"")</f>
        <v/>
      </c>
      <c r="T29" s="52" t="str">
        <f aca="false">IF(T$5=$B29,1,"")</f>
        <v/>
      </c>
      <c r="U29" s="52" t="str">
        <f aca="false">IF(U$5=$B29,1,"")</f>
        <v/>
      </c>
      <c r="V29" s="52" t="str">
        <f aca="false">IF(V$5=$B29,1,"")</f>
        <v/>
      </c>
      <c r="W29" s="52" t="str">
        <f aca="false">IF(W$5=$B29,1,"")</f>
        <v/>
      </c>
      <c r="X29" s="52" t="str">
        <f aca="false">IF(X$5=$B29,1,"")</f>
        <v/>
      </c>
      <c r="Y29" s="52" t="str">
        <f aca="false">IF(Y$5=$B29,1,"")</f>
        <v/>
      </c>
      <c r="Z29" s="52" t="str">
        <f aca="false">IF(Z$5=$B29,1,"")</f>
        <v/>
      </c>
      <c r="AA29" s="52" t="str">
        <f aca="false">IF(AA$5=$B29,1,"")</f>
        <v/>
      </c>
      <c r="AB29" s="52" t="str">
        <f aca="false">IF(AB$5=$B29,1,"")</f>
        <v/>
      </c>
      <c r="AC29" s="52" t="str">
        <f aca="false">IF(AC$5=$B29,1,"")</f>
        <v/>
      </c>
      <c r="AD29" s="52" t="str">
        <f aca="false">IF(AD$5=$B29,1,"")</f>
        <v/>
      </c>
      <c r="AE29" s="52" t="str">
        <f aca="false">IF(AE$5=$B29,1,"")</f>
        <v/>
      </c>
      <c r="AF29" s="52" t="str">
        <f aca="false">IF(AF$5=$B29,1,"")</f>
        <v/>
      </c>
      <c r="AG29" s="52" t="str">
        <f aca="false">IF(AG$5=$B29,1,"")</f>
        <v/>
      </c>
      <c r="AH29" s="52" t="str">
        <f aca="false">IF(AH$5=$B29,1,"")</f>
        <v/>
      </c>
      <c r="AI29" s="52" t="str">
        <f aca="false">IF(AI$5=$B29,1,"")</f>
        <v/>
      </c>
      <c r="AJ29" s="52" t="str">
        <f aca="false">IF(AJ$5=$B29,1,"")</f>
        <v/>
      </c>
      <c r="AK29" s="52" t="str">
        <f aca="false">IF(AK$5=$B29,1,"")</f>
        <v/>
      </c>
      <c r="AL29" s="52" t="str">
        <f aca="false">IF(AL$5=$B29,1,"")</f>
        <v/>
      </c>
      <c r="AM29" s="52" t="str">
        <f aca="false">IF(AM$5=$B29,1,"")</f>
        <v/>
      </c>
      <c r="AN29" s="52" t="str">
        <f aca="false">IF(AN$5=$B29,1,"")</f>
        <v/>
      </c>
      <c r="AO29" s="52" t="str">
        <f aca="false">IF(AO$5=$B29,1,"")</f>
        <v/>
      </c>
      <c r="AP29" s="52" t="str">
        <f aca="false">IF(AP$5=$B29,1,"")</f>
        <v/>
      </c>
      <c r="AQ29" s="52" t="str">
        <f aca="false">IF(AQ$5=$B29,1,"")</f>
        <v/>
      </c>
      <c r="AR29" s="52" t="str">
        <f aca="false">IF(AR$5=$B29,1,"")</f>
        <v/>
      </c>
      <c r="AS29" s="52" t="str">
        <f aca="false">IF(AS$5=$B29,1,"")</f>
        <v/>
      </c>
      <c r="AT29" s="52" t="str">
        <f aca="false">IF(AT$5=$B29,1,"")</f>
        <v/>
      </c>
      <c r="AU29" s="52" t="str">
        <f aca="false">IF(AU$5=$B29,1,"")</f>
        <v/>
      </c>
      <c r="AV29" s="52" t="str">
        <f aca="false">IF(AV$5=$B29,1,"")</f>
        <v/>
      </c>
      <c r="AW29" s="52" t="str">
        <f aca="false">IF(AW$5=$B29,1,"")</f>
        <v/>
      </c>
      <c r="AX29" s="52" t="str">
        <f aca="false">IF(AX$5=$B29,1,"")</f>
        <v/>
      </c>
      <c r="AY29" s="52" t="str">
        <f aca="false">IF(AY$5=$B29,1,"")</f>
        <v/>
      </c>
      <c r="AZ29" s="52" t="str">
        <f aca="false">IF(AZ$5=$B29,1,"")</f>
        <v/>
      </c>
      <c r="BA29" s="52" t="str">
        <f aca="false">IF(BA$5=$B29,1,"")</f>
        <v/>
      </c>
      <c r="BB29" s="52" t="str">
        <f aca="false">IF(BB$5=$B29,1,"")</f>
        <v/>
      </c>
      <c r="BC29" s="52" t="str">
        <f aca="false">IF(BC$5=$B29,1,"")</f>
        <v/>
      </c>
      <c r="BD29" s="52" t="str">
        <f aca="false">IF(BD$5=$B29,1,"")</f>
        <v/>
      </c>
      <c r="BE29" s="52" t="str">
        <f aca="false">IF(BE$5=$B29,1,"")</f>
        <v/>
      </c>
      <c r="BF29" s="52" t="str">
        <f aca="false">IF(BF$5=$B29,1,"")</f>
        <v/>
      </c>
      <c r="BG29" s="52" t="str">
        <f aca="false">IF(BG$5=$B29,1,"")</f>
        <v/>
      </c>
      <c r="BH29" s="51" t="n">
        <f aca="false">IF(ISNUMBER(L29),IF(L29&lt;21,40-(L29-1)*2,1),L29)</f>
        <v>1</v>
      </c>
      <c r="BI29" s="53" t="n">
        <v>19</v>
      </c>
      <c r="BJ29" s="53" t="n">
        <f aca="false">IF(ISNUMBER(BI29),IF(BI29&gt;20,1,40-(BI29-1)*2),BI29)</f>
        <v>4</v>
      </c>
      <c r="BK29" s="54"/>
      <c r="BL29" s="55" t="n">
        <f aca="false">IFERROR(SUM(BM29:CF29)+BK29*20,BK29)</f>
        <v>5</v>
      </c>
      <c r="BM29" s="56" t="str">
        <f aca="false">IFERROR(VLOOKUP($B29,BM$2:$CG$5,MAX($BM$6:$CF$6)+2-BM$6,0)*BM$7,"")</f>
        <v/>
      </c>
      <c r="BN29" s="56" t="str">
        <f aca="false">IFERROR(VLOOKUP($B29,BN$2:$CG$5,MAX($BM$6:$CF$6)+2-BN$6,0)*BN$7,"")</f>
        <v/>
      </c>
      <c r="BO29" s="56" t="str">
        <f aca="false">IFERROR(VLOOKUP($B29,BO$2:$CG$5,MAX($BM$6:$CF$6)+2-BO$6,0)*BO$7,"")</f>
        <v/>
      </c>
      <c r="BP29" s="56" t="str">
        <f aca="false">IFERROR(VLOOKUP($B29,BP$2:$CG$5,MAX($BM$6:$CF$6)+2-BP$6,0)*BP$7,"")</f>
        <v/>
      </c>
      <c r="BQ29" s="56" t="str">
        <f aca="false">IFERROR(VLOOKUP($B29,BQ$2:$CG$5,MAX($BM$6:$CF$6)+2-BQ$6,0)*BQ$7,"")</f>
        <v/>
      </c>
      <c r="BR29" s="56" t="n">
        <f aca="false">IFERROR(VLOOKUP($B29,BR$2:$CG$5,MAX($BM$6:$CF$6)+2-BR$6,0)*BR$7,"")</f>
        <v>5</v>
      </c>
      <c r="BS29" s="56" t="str">
        <f aca="false">IFERROR(VLOOKUP($B29,BS$2:$CG$5,MAX($BM$6:$CF$6)+2-BS$6,0)*BS$7,"")</f>
        <v/>
      </c>
      <c r="BT29" s="56" t="str">
        <f aca="false">IFERROR(VLOOKUP($B29,BT$2:$CG$5,MAX($BM$6:$CF$6)+2-BT$6,0)*BT$7,"")</f>
        <v/>
      </c>
      <c r="BU29" s="56" t="str">
        <f aca="false">IFERROR(VLOOKUP($B29,BU$2:$CG$5,MAX($BM$6:$CF$6)+2-BU$6,0)*BU$7,"")</f>
        <v/>
      </c>
      <c r="BV29" s="56" t="str">
        <f aca="false">IFERROR(VLOOKUP($B29,BV$2:$CG$5,MAX($BM$6:$CF$6)+2-BV$6,0)*BV$7,"")</f>
        <v/>
      </c>
      <c r="BW29" s="56" t="str">
        <f aca="false">IFERROR(VLOOKUP($B29,BW$2:$CG$5,MAX($BM$6:$CF$6)+2-BW$6,0)*BW$7,"")</f>
        <v/>
      </c>
      <c r="BX29" s="56" t="str">
        <f aca="false">IFERROR(VLOOKUP($B29,BX$2:$CG$5,MAX($BM$6:$CF$6)+2-BX$6,0)*BX$7,"")</f>
        <v/>
      </c>
      <c r="BY29" s="56" t="str">
        <f aca="false">IFERROR(VLOOKUP($B29,BY$2:$CG$5,MAX($BM$6:$CF$6)+2-BY$6,0)*BY$7,"")</f>
        <v/>
      </c>
      <c r="BZ29" s="56" t="str">
        <f aca="false">IFERROR(VLOOKUP($B29,BZ$2:$CG$5,MAX($BM$6:$CF$6)+2-BZ$6,0)*BZ$7,"")</f>
        <v/>
      </c>
      <c r="CA29" s="56" t="str">
        <f aca="false">IFERROR(VLOOKUP($B29,CA$2:$CG$5,MAX($BM$6:$CF$6)+2-CA$6,0)*CA$7,"")</f>
        <v/>
      </c>
      <c r="CB29" s="56" t="str">
        <f aca="false">IFERROR(VLOOKUP($B29,CB$2:$CG$5,MAX($BM$6:$CF$6)+2-CB$6,0)*CB$7,"")</f>
        <v/>
      </c>
      <c r="CC29" s="56" t="str">
        <f aca="false">IFERROR(VLOOKUP($B29,CC$2:$CG$5,MAX($BM$6:$CF$6)+2-CC$6,0)*CC$7,"")</f>
        <v/>
      </c>
      <c r="CD29" s="56" t="str">
        <f aca="false">IFERROR(VLOOKUP($B29,CD$2:$CG$5,MAX($BM$6:$CF$6)+2-CD$6,0)*CD$7,"")</f>
        <v/>
      </c>
      <c r="CE29" s="56" t="str">
        <f aca="false">IFERROR(VLOOKUP($B29,CE$2:$CG$5,MAX($BM$6:$CF$6)+2-CE$6,0)*CE$7,"")</f>
        <v/>
      </c>
      <c r="CF29" s="56" t="str">
        <f aca="false">IFERROR(VLOOKUP($B29,CF$2:$CG$5,MAX($BM$6:$CF$6)+2-CF$6,0)*CF$7,"")</f>
        <v/>
      </c>
      <c r="CH29" s="9"/>
      <c r="CI29" s="57" t="n">
        <v>141</v>
      </c>
      <c r="CJ29" s="58" t="n">
        <v>22</v>
      </c>
      <c r="CK29" s="59" t="n">
        <v>155</v>
      </c>
      <c r="CL29" s="60" t="n">
        <v>22</v>
      </c>
    </row>
    <row r="30" customFormat="false" ht="16" hidden="false" customHeight="false" outlineLevel="0" collapsed="false">
      <c r="A30" s="42" t="n">
        <v>23</v>
      </c>
      <c r="B30" s="82" t="n">
        <v>150</v>
      </c>
      <c r="C30" s="87" t="n">
        <v>10002419021</v>
      </c>
      <c r="D30" s="85" t="s">
        <v>133</v>
      </c>
      <c r="E30" s="92" t="s">
        <v>100</v>
      </c>
      <c r="F30" s="93" t="s">
        <v>101</v>
      </c>
      <c r="G30" s="85" t="s">
        <v>102</v>
      </c>
      <c r="H30" s="48"/>
      <c r="I30" s="49" t="n">
        <f aca="false">IFERROR(K30+BH30+BJ30+BL30,-1000)</f>
        <v>3</v>
      </c>
      <c r="J30" s="50" t="n">
        <f aca="false">VLOOKUP(B30,CI:CJ,2,0)</f>
        <v>26</v>
      </c>
      <c r="K30" s="50" t="n">
        <f aca="false">IF(ISNUMBER(J30),IF(J30&lt;21,40-(J30-1)*2,1),J30)</f>
        <v>1</v>
      </c>
      <c r="L30" s="51" t="n">
        <v>24</v>
      </c>
      <c r="M30" s="51" t="n">
        <f aca="false">VLOOKUP(B30,CK:CL,2,0)</f>
        <v>24</v>
      </c>
      <c r="N30" s="51" t="n">
        <f aca="false">SUM(O30:BG30)</f>
        <v>0</v>
      </c>
      <c r="O30" s="52" t="str">
        <f aca="false">IF(O$5=$B30,1,"")</f>
        <v/>
      </c>
      <c r="P30" s="52" t="str">
        <f aca="false">IF(P$5=$B30,1,"")</f>
        <v/>
      </c>
      <c r="Q30" s="52" t="str">
        <f aca="false">IF(Q$5=$B30,1,"")</f>
        <v/>
      </c>
      <c r="R30" s="52" t="str">
        <f aca="false">IF(R$5=$B30,1,"")</f>
        <v/>
      </c>
      <c r="S30" s="52" t="str">
        <f aca="false">IF(S$5=$B30,1,"")</f>
        <v/>
      </c>
      <c r="T30" s="52" t="str">
        <f aca="false">IF(T$5=$B30,1,"")</f>
        <v/>
      </c>
      <c r="U30" s="52" t="str">
        <f aca="false">IF(U$5=$B30,1,"")</f>
        <v/>
      </c>
      <c r="V30" s="52" t="str">
        <f aca="false">IF(V$5=$B30,1,"")</f>
        <v/>
      </c>
      <c r="W30" s="52" t="str">
        <f aca="false">IF(W$5=$B30,1,"")</f>
        <v/>
      </c>
      <c r="X30" s="52" t="str">
        <f aca="false">IF(X$5=$B30,1,"")</f>
        <v/>
      </c>
      <c r="Y30" s="52" t="str">
        <f aca="false">IF(Y$5=$B30,1,"")</f>
        <v/>
      </c>
      <c r="Z30" s="52" t="str">
        <f aca="false">IF(Z$5=$B30,1,"")</f>
        <v/>
      </c>
      <c r="AA30" s="52" t="str">
        <f aca="false">IF(AA$5=$B30,1,"")</f>
        <v/>
      </c>
      <c r="AB30" s="52" t="str">
        <f aca="false">IF(AB$5=$B30,1,"")</f>
        <v/>
      </c>
      <c r="AC30" s="52" t="str">
        <f aca="false">IF(AC$5=$B30,1,"")</f>
        <v/>
      </c>
      <c r="AD30" s="52" t="str">
        <f aca="false">IF(AD$5=$B30,1,"")</f>
        <v/>
      </c>
      <c r="AE30" s="52" t="str">
        <f aca="false">IF(AE$5=$B30,1,"")</f>
        <v/>
      </c>
      <c r="AF30" s="52" t="str">
        <f aca="false">IF(AF$5=$B30,1,"")</f>
        <v/>
      </c>
      <c r="AG30" s="52" t="str">
        <f aca="false">IF(AG$5=$B30,1,"")</f>
        <v/>
      </c>
      <c r="AH30" s="52" t="str">
        <f aca="false">IF(AH$5=$B30,1,"")</f>
        <v/>
      </c>
      <c r="AI30" s="52" t="str">
        <f aca="false">IF(AI$5=$B30,1,"")</f>
        <v/>
      </c>
      <c r="AJ30" s="52" t="str">
        <f aca="false">IF(AJ$5=$B30,1,"")</f>
        <v/>
      </c>
      <c r="AK30" s="52" t="str">
        <f aca="false">IF(AK$5=$B30,1,"")</f>
        <v/>
      </c>
      <c r="AL30" s="52" t="str">
        <f aca="false">IF(AL$5=$B30,1,"")</f>
        <v/>
      </c>
      <c r="AM30" s="52" t="str">
        <f aca="false">IF(AM$5=$B30,1,"")</f>
        <v/>
      </c>
      <c r="AN30" s="52" t="str">
        <f aca="false">IF(AN$5=$B30,1,"")</f>
        <v/>
      </c>
      <c r="AO30" s="52" t="str">
        <f aca="false">IF(AO$5=$B30,1,"")</f>
        <v/>
      </c>
      <c r="AP30" s="52" t="str">
        <f aca="false">IF(AP$5=$B30,1,"")</f>
        <v/>
      </c>
      <c r="AQ30" s="52" t="str">
        <f aca="false">IF(AQ$5=$B30,1,"")</f>
        <v/>
      </c>
      <c r="AR30" s="52" t="str">
        <f aca="false">IF(AR$5=$B30,1,"")</f>
        <v/>
      </c>
      <c r="AS30" s="52" t="str">
        <f aca="false">IF(AS$5=$B30,1,"")</f>
        <v/>
      </c>
      <c r="AT30" s="52" t="str">
        <f aca="false">IF(AT$5=$B30,1,"")</f>
        <v/>
      </c>
      <c r="AU30" s="52" t="str">
        <f aca="false">IF(AU$5=$B30,1,"")</f>
        <v/>
      </c>
      <c r="AV30" s="52" t="str">
        <f aca="false">IF(AV$5=$B30,1,"")</f>
        <v/>
      </c>
      <c r="AW30" s="52" t="str">
        <f aca="false">IF(AW$5=$B30,1,"")</f>
        <v/>
      </c>
      <c r="AX30" s="52" t="str">
        <f aca="false">IF(AX$5=$B30,1,"")</f>
        <v/>
      </c>
      <c r="AY30" s="52" t="str">
        <f aca="false">IF(AY$5=$B30,1,"")</f>
        <v/>
      </c>
      <c r="AZ30" s="52" t="str">
        <f aca="false">IF(AZ$5=$B30,1,"")</f>
        <v/>
      </c>
      <c r="BA30" s="52" t="str">
        <f aca="false">IF(BA$5=$B30,1,"")</f>
        <v/>
      </c>
      <c r="BB30" s="52" t="str">
        <f aca="false">IF(BB$5=$B30,1,"")</f>
        <v/>
      </c>
      <c r="BC30" s="52" t="str">
        <f aca="false">IF(BC$5=$B30,1,"")</f>
        <v/>
      </c>
      <c r="BD30" s="52" t="str">
        <f aca="false">IF(BD$5=$B30,1,"")</f>
        <v/>
      </c>
      <c r="BE30" s="52" t="str">
        <f aca="false">IF(BE$5=$B30,1,"")</f>
        <v/>
      </c>
      <c r="BF30" s="52" t="str">
        <f aca="false">IF(BF$5=$B30,1,"")</f>
        <v/>
      </c>
      <c r="BG30" s="52" t="str">
        <f aca="false">IF(BG$5=$B30,1,"")</f>
        <v/>
      </c>
      <c r="BH30" s="51" t="n">
        <f aca="false">IF(ISNUMBER(L30),IF(L30&lt;21,40-(L30-1)*2,1),L30)</f>
        <v>1</v>
      </c>
      <c r="BI30" s="53" t="n">
        <v>22</v>
      </c>
      <c r="BJ30" s="53" t="n">
        <f aca="false">IF(ISNUMBER(BI30),IF(BI30&gt;20,1,40-(BI30-1)*2),BI30)</f>
        <v>1</v>
      </c>
      <c r="BK30" s="54"/>
      <c r="BL30" s="55" t="n">
        <f aca="false">IFERROR(SUM(BM30:CF30)+BK30*20,BK30)</f>
        <v>0</v>
      </c>
      <c r="BM30" s="56" t="str">
        <f aca="false">IFERROR(VLOOKUP($B30,BM$2:$CG$5,MAX($BM$6:$CF$6)+2-BM$6,0)*BM$7,"")</f>
        <v/>
      </c>
      <c r="BN30" s="56" t="str">
        <f aca="false">IFERROR(VLOOKUP($B30,BN$2:$CG$5,MAX($BM$6:$CF$6)+2-BN$6,0)*BN$7,"")</f>
        <v/>
      </c>
      <c r="BO30" s="56" t="str">
        <f aca="false">IFERROR(VLOOKUP($B30,BO$2:$CG$5,MAX($BM$6:$CF$6)+2-BO$6,0)*BO$7,"")</f>
        <v/>
      </c>
      <c r="BP30" s="56" t="str">
        <f aca="false">IFERROR(VLOOKUP($B30,BP$2:$CG$5,MAX($BM$6:$CF$6)+2-BP$6,0)*BP$7,"")</f>
        <v/>
      </c>
      <c r="BQ30" s="56" t="str">
        <f aca="false">IFERROR(VLOOKUP($B30,BQ$2:$CG$5,MAX($BM$6:$CF$6)+2-BQ$6,0)*BQ$7,"")</f>
        <v/>
      </c>
      <c r="BR30" s="56" t="str">
        <f aca="false">IFERROR(VLOOKUP($B30,BR$2:$CG$5,MAX($BM$6:$CF$6)+2-BR$6,0)*BR$7,"")</f>
        <v/>
      </c>
      <c r="BS30" s="56" t="str">
        <f aca="false">IFERROR(VLOOKUP($B30,BS$2:$CG$5,MAX($BM$6:$CF$6)+2-BS$6,0)*BS$7,"")</f>
        <v/>
      </c>
      <c r="BT30" s="56" t="str">
        <f aca="false">IFERROR(VLOOKUP($B30,BT$2:$CG$5,MAX($BM$6:$CF$6)+2-BT$6,0)*BT$7,"")</f>
        <v/>
      </c>
      <c r="BU30" s="56" t="str">
        <f aca="false">IFERROR(VLOOKUP($B30,BU$2:$CG$5,MAX($BM$6:$CF$6)+2-BU$6,0)*BU$7,"")</f>
        <v/>
      </c>
      <c r="BV30" s="56" t="str">
        <f aca="false">IFERROR(VLOOKUP($B30,BV$2:$CG$5,MAX($BM$6:$CF$6)+2-BV$6,0)*BV$7,"")</f>
        <v/>
      </c>
      <c r="BW30" s="56" t="str">
        <f aca="false">IFERROR(VLOOKUP($B30,BW$2:$CG$5,MAX($BM$6:$CF$6)+2-BW$6,0)*BW$7,"")</f>
        <v/>
      </c>
      <c r="BX30" s="56" t="str">
        <f aca="false">IFERROR(VLOOKUP($B30,BX$2:$CG$5,MAX($BM$6:$CF$6)+2-BX$6,0)*BX$7,"")</f>
        <v/>
      </c>
      <c r="BY30" s="56" t="str">
        <f aca="false">IFERROR(VLOOKUP($B30,BY$2:$CG$5,MAX($BM$6:$CF$6)+2-BY$6,0)*BY$7,"")</f>
        <v/>
      </c>
      <c r="BZ30" s="56" t="str">
        <f aca="false">IFERROR(VLOOKUP($B30,BZ$2:$CG$5,MAX($BM$6:$CF$6)+2-BZ$6,0)*BZ$7,"")</f>
        <v/>
      </c>
      <c r="CA30" s="56" t="str">
        <f aca="false">IFERROR(VLOOKUP($B30,CA$2:$CG$5,MAX($BM$6:$CF$6)+2-CA$6,0)*CA$7,"")</f>
        <v/>
      </c>
      <c r="CB30" s="56" t="str">
        <f aca="false">IFERROR(VLOOKUP($B30,CB$2:$CG$5,MAX($BM$6:$CF$6)+2-CB$6,0)*CB$7,"")</f>
        <v/>
      </c>
      <c r="CC30" s="56" t="str">
        <f aca="false">IFERROR(VLOOKUP($B30,CC$2:$CG$5,MAX($BM$6:$CF$6)+2-CC$6,0)*CC$7,"")</f>
        <v/>
      </c>
      <c r="CD30" s="56" t="str">
        <f aca="false">IFERROR(VLOOKUP($B30,CD$2:$CG$5,MAX($BM$6:$CF$6)+2-CD$6,0)*CD$7,"")</f>
        <v/>
      </c>
      <c r="CE30" s="56" t="str">
        <f aca="false">IFERROR(VLOOKUP($B30,CE$2:$CG$5,MAX($BM$6:$CF$6)+2-CE$6,0)*CE$7,"")</f>
        <v/>
      </c>
      <c r="CF30" s="56" t="str">
        <f aca="false">IFERROR(VLOOKUP($B30,CF$2:$CG$5,MAX($BM$6:$CF$6)+2-CF$6,0)*CF$7,"")</f>
        <v/>
      </c>
      <c r="CH30" s="9"/>
      <c r="CI30" s="57" t="n">
        <v>143</v>
      </c>
      <c r="CJ30" s="58" t="n">
        <v>23</v>
      </c>
      <c r="CK30" s="59" t="n">
        <v>143</v>
      </c>
      <c r="CL30" s="60" t="n">
        <v>23</v>
      </c>
    </row>
    <row r="31" customFormat="false" ht="16" hidden="false" customHeight="false" outlineLevel="0" collapsed="false">
      <c r="A31" s="42" t="n">
        <v>24</v>
      </c>
      <c r="B31" s="82" t="n">
        <v>143</v>
      </c>
      <c r="C31" s="83" t="n">
        <v>10010948553</v>
      </c>
      <c r="D31" s="84" t="s">
        <v>134</v>
      </c>
      <c r="E31" s="84" t="s">
        <v>39</v>
      </c>
      <c r="F31" s="94" t="s">
        <v>135</v>
      </c>
      <c r="G31" s="85" t="s">
        <v>136</v>
      </c>
      <c r="H31" s="48"/>
      <c r="I31" s="49" t="n">
        <f aca="false">IFERROR(K31+BH31+BJ31+BL31,-1000)</f>
        <v>3</v>
      </c>
      <c r="J31" s="50" t="n">
        <f aca="false">VLOOKUP(B31,CI:CJ,2,0)</f>
        <v>23</v>
      </c>
      <c r="K31" s="50" t="n">
        <f aca="false">IF(ISNUMBER(J31),IF(J31&lt;21,40-(J31-1)*2,1),J31)</f>
        <v>1</v>
      </c>
      <c r="L31" s="51" t="n">
        <v>23</v>
      </c>
      <c r="M31" s="51" t="n">
        <f aca="false">VLOOKUP(B31,CK:CL,2,0)</f>
        <v>23</v>
      </c>
      <c r="N31" s="51" t="n">
        <f aca="false">SUM(O31:BG31)</f>
        <v>0</v>
      </c>
      <c r="O31" s="52" t="str">
        <f aca="false">IF(O$5=$B31,1,"")</f>
        <v/>
      </c>
      <c r="P31" s="52" t="str">
        <f aca="false">IF(P$5=$B31,1,"")</f>
        <v/>
      </c>
      <c r="Q31" s="52" t="str">
        <f aca="false">IF(Q$5=$B31,1,"")</f>
        <v/>
      </c>
      <c r="R31" s="52" t="str">
        <f aca="false">IF(R$5=$B31,1,"")</f>
        <v/>
      </c>
      <c r="S31" s="52" t="str">
        <f aca="false">IF(S$5=$B31,1,"")</f>
        <v/>
      </c>
      <c r="T31" s="52" t="str">
        <f aca="false">IF(T$5=$B31,1,"")</f>
        <v/>
      </c>
      <c r="U31" s="52" t="str">
        <f aca="false">IF(U$5=$B31,1,"")</f>
        <v/>
      </c>
      <c r="V31" s="52" t="str">
        <f aca="false">IF(V$5=$B31,1,"")</f>
        <v/>
      </c>
      <c r="W31" s="52" t="str">
        <f aca="false">IF(W$5=$B31,1,"")</f>
        <v/>
      </c>
      <c r="X31" s="52" t="str">
        <f aca="false">IF(X$5=$B31,1,"")</f>
        <v/>
      </c>
      <c r="Y31" s="52" t="str">
        <f aca="false">IF(Y$5=$B31,1,"")</f>
        <v/>
      </c>
      <c r="Z31" s="52" t="str">
        <f aca="false">IF(Z$5=$B31,1,"")</f>
        <v/>
      </c>
      <c r="AA31" s="52" t="str">
        <f aca="false">IF(AA$5=$B31,1,"")</f>
        <v/>
      </c>
      <c r="AB31" s="52" t="str">
        <f aca="false">IF(AB$5=$B31,1,"")</f>
        <v/>
      </c>
      <c r="AC31" s="52" t="str">
        <f aca="false">IF(AC$5=$B31,1,"")</f>
        <v/>
      </c>
      <c r="AD31" s="52" t="str">
        <f aca="false">IF(AD$5=$B31,1,"")</f>
        <v/>
      </c>
      <c r="AE31" s="52" t="str">
        <f aca="false">IF(AE$5=$B31,1,"")</f>
        <v/>
      </c>
      <c r="AF31" s="52" t="str">
        <f aca="false">IF(AF$5=$B31,1,"")</f>
        <v/>
      </c>
      <c r="AG31" s="52" t="str">
        <f aca="false">IF(AG$5=$B31,1,"")</f>
        <v/>
      </c>
      <c r="AH31" s="52" t="str">
        <f aca="false">IF(AH$5=$B31,1,"")</f>
        <v/>
      </c>
      <c r="AI31" s="52" t="str">
        <f aca="false">IF(AI$5=$B31,1,"")</f>
        <v/>
      </c>
      <c r="AJ31" s="52" t="str">
        <f aca="false">IF(AJ$5=$B31,1,"")</f>
        <v/>
      </c>
      <c r="AK31" s="52" t="str">
        <f aca="false">IF(AK$5=$B31,1,"")</f>
        <v/>
      </c>
      <c r="AL31" s="52" t="str">
        <f aca="false">IF(AL$5=$B31,1,"")</f>
        <v/>
      </c>
      <c r="AM31" s="52" t="str">
        <f aca="false">IF(AM$5=$B31,1,"")</f>
        <v/>
      </c>
      <c r="AN31" s="52" t="str">
        <f aca="false">IF(AN$5=$B31,1,"")</f>
        <v/>
      </c>
      <c r="AO31" s="52" t="str">
        <f aca="false">IF(AO$5=$B31,1,"")</f>
        <v/>
      </c>
      <c r="AP31" s="52" t="str">
        <f aca="false">IF(AP$5=$B31,1,"")</f>
        <v/>
      </c>
      <c r="AQ31" s="52" t="str">
        <f aca="false">IF(AQ$5=$B31,1,"")</f>
        <v/>
      </c>
      <c r="AR31" s="52" t="str">
        <f aca="false">IF(AR$5=$B31,1,"")</f>
        <v/>
      </c>
      <c r="AS31" s="52" t="str">
        <f aca="false">IF(AS$5=$B31,1,"")</f>
        <v/>
      </c>
      <c r="AT31" s="52" t="str">
        <f aca="false">IF(AT$5=$B31,1,"")</f>
        <v/>
      </c>
      <c r="AU31" s="52" t="str">
        <f aca="false">IF(AU$5=$B31,1,"")</f>
        <v/>
      </c>
      <c r="AV31" s="52" t="str">
        <f aca="false">IF(AV$5=$B31,1,"")</f>
        <v/>
      </c>
      <c r="AW31" s="52" t="str">
        <f aca="false">IF(AW$5=$B31,1,"")</f>
        <v/>
      </c>
      <c r="AX31" s="52" t="str">
        <f aca="false">IF(AX$5=$B31,1,"")</f>
        <v/>
      </c>
      <c r="AY31" s="52" t="str">
        <f aca="false">IF(AY$5=$B31,1,"")</f>
        <v/>
      </c>
      <c r="AZ31" s="52" t="str">
        <f aca="false">IF(AZ$5=$B31,1,"")</f>
        <v/>
      </c>
      <c r="BA31" s="52" t="str">
        <f aca="false">IF(BA$5=$B31,1,"")</f>
        <v/>
      </c>
      <c r="BB31" s="52" t="str">
        <f aca="false">IF(BB$5=$B31,1,"")</f>
        <v/>
      </c>
      <c r="BC31" s="52" t="str">
        <f aca="false">IF(BC$5=$B31,1,"")</f>
        <v/>
      </c>
      <c r="BD31" s="52" t="str">
        <f aca="false">IF(BD$5=$B31,1,"")</f>
        <v/>
      </c>
      <c r="BE31" s="52" t="str">
        <f aca="false">IF(BE$5=$B31,1,"")</f>
        <v/>
      </c>
      <c r="BF31" s="52" t="str">
        <f aca="false">IF(BF$5=$B31,1,"")</f>
        <v/>
      </c>
      <c r="BG31" s="52" t="str">
        <f aca="false">IF(BG$5=$B31,1,"")</f>
        <v/>
      </c>
      <c r="BH31" s="51" t="n">
        <f aca="false">IF(ISNUMBER(L31),IF(L31&lt;21,40-(L31-1)*2,1),L31)</f>
        <v>1</v>
      </c>
      <c r="BI31" s="53" t="n">
        <v>23</v>
      </c>
      <c r="BJ31" s="53" t="n">
        <f aca="false">IF(ISNUMBER(BI31),IF(BI31&gt;20,1,40-(BI31-1)*2),BI31)</f>
        <v>1</v>
      </c>
      <c r="BK31" s="54"/>
      <c r="BL31" s="55" t="n">
        <f aca="false">IFERROR(SUM(BM31:CF31)+BK31*20,BK31)</f>
        <v>0</v>
      </c>
      <c r="BM31" s="56" t="str">
        <f aca="false">IFERROR(VLOOKUP($B31,BM$2:$CG$5,MAX($BM$6:$CF$6)+2-BM$6,0)*BM$7,"")</f>
        <v/>
      </c>
      <c r="BN31" s="56" t="str">
        <f aca="false">IFERROR(VLOOKUP($B31,BN$2:$CG$5,MAX($BM$6:$CF$6)+2-BN$6,0)*BN$7,"")</f>
        <v/>
      </c>
      <c r="BO31" s="56" t="str">
        <f aca="false">IFERROR(VLOOKUP($B31,BO$2:$CG$5,MAX($BM$6:$CF$6)+2-BO$6,0)*BO$7,"")</f>
        <v/>
      </c>
      <c r="BP31" s="56" t="str">
        <f aca="false">IFERROR(VLOOKUP($B31,BP$2:$CG$5,MAX($BM$6:$CF$6)+2-BP$6,0)*BP$7,"")</f>
        <v/>
      </c>
      <c r="BQ31" s="56" t="str">
        <f aca="false">IFERROR(VLOOKUP($B31,BQ$2:$CG$5,MAX($BM$6:$CF$6)+2-BQ$6,0)*BQ$7,"")</f>
        <v/>
      </c>
      <c r="BR31" s="56" t="str">
        <f aca="false">IFERROR(VLOOKUP($B31,BR$2:$CG$5,MAX($BM$6:$CF$6)+2-BR$6,0)*BR$7,"")</f>
        <v/>
      </c>
      <c r="BS31" s="56" t="str">
        <f aca="false">IFERROR(VLOOKUP($B31,BS$2:$CG$5,MAX($BM$6:$CF$6)+2-BS$6,0)*BS$7,"")</f>
        <v/>
      </c>
      <c r="BT31" s="56" t="str">
        <f aca="false">IFERROR(VLOOKUP($B31,BT$2:$CG$5,MAX($BM$6:$CF$6)+2-BT$6,0)*BT$7,"")</f>
        <v/>
      </c>
      <c r="BU31" s="56" t="str">
        <f aca="false">IFERROR(VLOOKUP($B31,BU$2:$CG$5,MAX($BM$6:$CF$6)+2-BU$6,0)*BU$7,"")</f>
        <v/>
      </c>
      <c r="BV31" s="56" t="str">
        <f aca="false">IFERROR(VLOOKUP($B31,BV$2:$CG$5,MAX($BM$6:$CF$6)+2-BV$6,0)*BV$7,"")</f>
        <v/>
      </c>
      <c r="BW31" s="56" t="str">
        <f aca="false">IFERROR(VLOOKUP($B31,BW$2:$CG$5,MAX($BM$6:$CF$6)+2-BW$6,0)*BW$7,"")</f>
        <v/>
      </c>
      <c r="BX31" s="56" t="str">
        <f aca="false">IFERROR(VLOOKUP($B31,BX$2:$CG$5,MAX($BM$6:$CF$6)+2-BX$6,0)*BX$7,"")</f>
        <v/>
      </c>
      <c r="BY31" s="56" t="str">
        <f aca="false">IFERROR(VLOOKUP($B31,BY$2:$CG$5,MAX($BM$6:$CF$6)+2-BY$6,0)*BY$7,"")</f>
        <v/>
      </c>
      <c r="BZ31" s="56" t="str">
        <f aca="false">IFERROR(VLOOKUP($B31,BZ$2:$CG$5,MAX($BM$6:$CF$6)+2-BZ$6,0)*BZ$7,"")</f>
        <v/>
      </c>
      <c r="CA31" s="56" t="str">
        <f aca="false">IFERROR(VLOOKUP($B31,CA$2:$CG$5,MAX($BM$6:$CF$6)+2-CA$6,0)*CA$7,"")</f>
        <v/>
      </c>
      <c r="CB31" s="56" t="str">
        <f aca="false">IFERROR(VLOOKUP($B31,CB$2:$CG$5,MAX($BM$6:$CF$6)+2-CB$6,0)*CB$7,"")</f>
        <v/>
      </c>
      <c r="CC31" s="56" t="str">
        <f aca="false">IFERROR(VLOOKUP($B31,CC$2:$CG$5,MAX($BM$6:$CF$6)+2-CC$6,0)*CC$7,"")</f>
        <v/>
      </c>
      <c r="CD31" s="56" t="str">
        <f aca="false">IFERROR(VLOOKUP($B31,CD$2:$CG$5,MAX($BM$6:$CF$6)+2-CD$6,0)*CD$7,"")</f>
        <v/>
      </c>
      <c r="CE31" s="56" t="str">
        <f aca="false">IFERROR(VLOOKUP($B31,CE$2:$CG$5,MAX($BM$6:$CF$6)+2-CE$6,0)*CE$7,"")</f>
        <v/>
      </c>
      <c r="CF31" s="56" t="str">
        <f aca="false">IFERROR(VLOOKUP($B31,CF$2:$CG$5,MAX($BM$6:$CF$6)+2-CF$6,0)*CF$7,"")</f>
        <v/>
      </c>
      <c r="CH31" s="9"/>
      <c r="CI31" s="57" t="n">
        <v>162</v>
      </c>
      <c r="CJ31" s="58" t="n">
        <v>24</v>
      </c>
      <c r="CK31" s="59" t="n">
        <v>150</v>
      </c>
      <c r="CL31" s="60" t="n">
        <v>24</v>
      </c>
    </row>
    <row r="32" customFormat="false" ht="16" hidden="false" customHeight="false" outlineLevel="0" collapsed="false">
      <c r="A32" s="42"/>
      <c r="B32" s="86" t="n">
        <v>141</v>
      </c>
      <c r="C32" s="87" t="n">
        <v>10047303244</v>
      </c>
      <c r="D32" s="85" t="s">
        <v>137</v>
      </c>
      <c r="E32" s="85" t="s">
        <v>138</v>
      </c>
      <c r="F32" s="84" t="s">
        <v>40</v>
      </c>
      <c r="G32" s="85" t="s">
        <v>41</v>
      </c>
      <c r="H32" s="48"/>
      <c r="I32" s="49" t="s">
        <v>139</v>
      </c>
      <c r="J32" s="50" t="n">
        <f aca="false">VLOOKUP(B32,CI:CJ,2,0)</f>
        <v>22</v>
      </c>
      <c r="K32" s="50" t="n">
        <f aca="false">IF(ISNUMBER(J32),IF(J32&lt;21,40-(J32-1)*2,1),J32)</f>
        <v>1</v>
      </c>
      <c r="L32" s="51"/>
      <c r="M32" s="51" t="e">
        <f aca="false">VLOOKUP(B32,CK:CL,2,0)</f>
        <v>#N/A</v>
      </c>
      <c r="N32" s="51" t="n">
        <f aca="false">SUM(O32:BG32)</f>
        <v>0</v>
      </c>
      <c r="O32" s="52" t="str">
        <f aca="false">IF(O$5=$B32,1,"")</f>
        <v/>
      </c>
      <c r="P32" s="52" t="str">
        <f aca="false">IF(P$5=$B32,1,"")</f>
        <v/>
      </c>
      <c r="Q32" s="52" t="str">
        <f aca="false">IF(Q$5=$B32,1,"")</f>
        <v/>
      </c>
      <c r="R32" s="52" t="str">
        <f aca="false">IF(R$5=$B32,1,"")</f>
        <v/>
      </c>
      <c r="S32" s="52" t="str">
        <f aca="false">IF(S$5=$B32,1,"")</f>
        <v/>
      </c>
      <c r="T32" s="52" t="str">
        <f aca="false">IF(T$5=$B32,1,"")</f>
        <v/>
      </c>
      <c r="U32" s="52" t="str">
        <f aca="false">IF(U$5=$B32,1,"")</f>
        <v/>
      </c>
      <c r="V32" s="52" t="str">
        <f aca="false">IF(V$5=$B32,1,"")</f>
        <v/>
      </c>
      <c r="W32" s="52" t="str">
        <f aca="false">IF(W$5=$B32,1,"")</f>
        <v/>
      </c>
      <c r="X32" s="52" t="str">
        <f aca="false">IF(X$5=$B32,1,"")</f>
        <v/>
      </c>
      <c r="Y32" s="52" t="str">
        <f aca="false">IF(Y$5=$B32,1,"")</f>
        <v/>
      </c>
      <c r="Z32" s="52" t="str">
        <f aca="false">IF(Z$5=$B32,1,"")</f>
        <v/>
      </c>
      <c r="AA32" s="52" t="str">
        <f aca="false">IF(AA$5=$B32,1,"")</f>
        <v/>
      </c>
      <c r="AB32" s="52" t="str">
        <f aca="false">IF(AB$5=$B32,1,"")</f>
        <v/>
      </c>
      <c r="AC32" s="52" t="str">
        <f aca="false">IF(AC$5=$B32,1,"")</f>
        <v/>
      </c>
      <c r="AD32" s="52" t="str">
        <f aca="false">IF(AD$5=$B32,1,"")</f>
        <v/>
      </c>
      <c r="AE32" s="52" t="str">
        <f aca="false">IF(AE$5=$B32,1,"")</f>
        <v/>
      </c>
      <c r="AF32" s="52" t="str">
        <f aca="false">IF(AF$5=$B32,1,"")</f>
        <v/>
      </c>
      <c r="AG32" s="52" t="str">
        <f aca="false">IF(AG$5=$B32,1,"")</f>
        <v/>
      </c>
      <c r="AH32" s="52" t="str">
        <f aca="false">IF(AH$5=$B32,1,"")</f>
        <v/>
      </c>
      <c r="AI32" s="52" t="str">
        <f aca="false">IF(AI$5=$B32,1,"")</f>
        <v/>
      </c>
      <c r="AJ32" s="52" t="str">
        <f aca="false">IF(AJ$5=$B32,1,"")</f>
        <v/>
      </c>
      <c r="AK32" s="52" t="str">
        <f aca="false">IF(AK$5=$B32,1,"")</f>
        <v/>
      </c>
      <c r="AL32" s="52" t="str">
        <f aca="false">IF(AL$5=$B32,1,"")</f>
        <v/>
      </c>
      <c r="AM32" s="52" t="str">
        <f aca="false">IF(AM$5=$B32,1,"")</f>
        <v/>
      </c>
      <c r="AN32" s="52" t="str">
        <f aca="false">IF(AN$5=$B32,1,"")</f>
        <v/>
      </c>
      <c r="AO32" s="52" t="str">
        <f aca="false">IF(AO$5=$B32,1,"")</f>
        <v/>
      </c>
      <c r="AP32" s="52" t="str">
        <f aca="false">IF(AP$5=$B32,1,"")</f>
        <v/>
      </c>
      <c r="AQ32" s="52" t="str">
        <f aca="false">IF(AQ$5=$B32,1,"")</f>
        <v/>
      </c>
      <c r="AR32" s="52" t="str">
        <f aca="false">IF(AR$5=$B32,1,"")</f>
        <v/>
      </c>
      <c r="AS32" s="52" t="str">
        <f aca="false">IF(AS$5=$B32,1,"")</f>
        <v/>
      </c>
      <c r="AT32" s="52" t="str">
        <f aca="false">IF(AT$5=$B32,1,"")</f>
        <v/>
      </c>
      <c r="AU32" s="52" t="str">
        <f aca="false">IF(AU$5=$B32,1,"")</f>
        <v/>
      </c>
      <c r="AV32" s="52" t="str">
        <f aca="false">IF(AV$5=$B32,1,"")</f>
        <v/>
      </c>
      <c r="AW32" s="52" t="str">
        <f aca="false">IF(AW$5=$B32,1,"")</f>
        <v/>
      </c>
      <c r="AX32" s="52" t="str">
        <f aca="false">IF(AX$5=$B32,1,"")</f>
        <v/>
      </c>
      <c r="AY32" s="52" t="str">
        <f aca="false">IF(AY$5=$B32,1,"")</f>
        <v/>
      </c>
      <c r="AZ32" s="52" t="str">
        <f aca="false">IF(AZ$5=$B32,1,"")</f>
        <v/>
      </c>
      <c r="BA32" s="52" t="str">
        <f aca="false">IF(BA$5=$B32,1,"")</f>
        <v/>
      </c>
      <c r="BB32" s="52" t="str">
        <f aca="false">IF(BB$5=$B32,1,"")</f>
        <v/>
      </c>
      <c r="BC32" s="52" t="str">
        <f aca="false">IF(BC$5=$B32,1,"")</f>
        <v/>
      </c>
      <c r="BD32" s="52" t="str">
        <f aca="false">IF(BD$5=$B32,1,"")</f>
        <v/>
      </c>
      <c r="BE32" s="52" t="str">
        <f aca="false">IF(BE$5=$B32,1,"")</f>
        <v/>
      </c>
      <c r="BF32" s="52" t="str">
        <f aca="false">IF(BF$5=$B32,1,"")</f>
        <v/>
      </c>
      <c r="BG32" s="52" t="str">
        <f aca="false">IF(BG$5=$B32,1,"")</f>
        <v/>
      </c>
      <c r="BH32" s="51" t="n">
        <v>-40</v>
      </c>
      <c r="BI32" s="53"/>
      <c r="BJ32" s="53" t="n">
        <f aca="false">IF(ISNUMBER(BI32),IF(BI32&gt;20,1,40-(BI32-1)*2),BI32)</f>
        <v>0</v>
      </c>
      <c r="BK32" s="54"/>
      <c r="BL32" s="55" t="n">
        <f aca="false">IFERROR(SUM(BM32:CF32)+BK32*20,BK32)</f>
        <v>0</v>
      </c>
      <c r="BM32" s="56" t="str">
        <f aca="false">IFERROR(VLOOKUP($B32,BM$2:$CG$5,MAX($BM$6:$CF$6)+2-BM$6,0)*BM$7,"")</f>
        <v/>
      </c>
      <c r="BN32" s="56" t="str">
        <f aca="false">IFERROR(VLOOKUP($B32,BN$2:$CG$5,MAX($BM$6:$CF$6)+2-BN$6,0)*BN$7,"")</f>
        <v/>
      </c>
      <c r="BO32" s="56" t="str">
        <f aca="false">IFERROR(VLOOKUP($B32,BO$2:$CG$5,MAX($BM$6:$CF$6)+2-BO$6,0)*BO$7,"")</f>
        <v/>
      </c>
      <c r="BP32" s="56" t="str">
        <f aca="false">IFERROR(VLOOKUP($B32,BP$2:$CG$5,MAX($BM$6:$CF$6)+2-BP$6,0)*BP$7,"")</f>
        <v/>
      </c>
      <c r="BQ32" s="56" t="str">
        <f aca="false">IFERROR(VLOOKUP($B32,BQ$2:$CG$5,MAX($BM$6:$CF$6)+2-BQ$6,0)*BQ$7,"")</f>
        <v/>
      </c>
      <c r="BR32" s="56" t="str">
        <f aca="false">IFERROR(VLOOKUP($B32,BR$2:$CG$5,MAX($BM$6:$CF$6)+2-BR$6,0)*BR$7,"")</f>
        <v/>
      </c>
      <c r="BS32" s="56" t="str">
        <f aca="false">IFERROR(VLOOKUP($B32,BS$2:$CG$5,MAX($BM$6:$CF$6)+2-BS$6,0)*BS$7,"")</f>
        <v/>
      </c>
      <c r="BT32" s="56" t="str">
        <f aca="false">IFERROR(VLOOKUP($B32,BT$2:$CG$5,MAX($BM$6:$CF$6)+2-BT$6,0)*BT$7,"")</f>
        <v/>
      </c>
      <c r="BU32" s="56" t="str">
        <f aca="false">IFERROR(VLOOKUP($B32,BU$2:$CG$5,MAX($BM$6:$CF$6)+2-BU$6,0)*BU$7,"")</f>
        <v/>
      </c>
      <c r="BV32" s="56" t="str">
        <f aca="false">IFERROR(VLOOKUP($B32,BV$2:$CG$5,MAX($BM$6:$CF$6)+2-BV$6,0)*BV$7,"")</f>
        <v/>
      </c>
      <c r="BW32" s="56" t="str">
        <f aca="false">IFERROR(VLOOKUP($B32,BW$2:$CG$5,MAX($BM$6:$CF$6)+2-BW$6,0)*BW$7,"")</f>
        <v/>
      </c>
      <c r="BX32" s="56" t="str">
        <f aca="false">IFERROR(VLOOKUP($B32,BX$2:$CG$5,MAX($BM$6:$CF$6)+2-BX$6,0)*BX$7,"")</f>
        <v/>
      </c>
      <c r="BY32" s="56" t="str">
        <f aca="false">IFERROR(VLOOKUP($B32,BY$2:$CG$5,MAX($BM$6:$CF$6)+2-BY$6,0)*BY$7,"")</f>
        <v/>
      </c>
      <c r="BZ32" s="56" t="str">
        <f aca="false">IFERROR(VLOOKUP($B32,BZ$2:$CG$5,MAX($BM$6:$CF$6)+2-BZ$6,0)*BZ$7,"")</f>
        <v/>
      </c>
      <c r="CA32" s="56" t="str">
        <f aca="false">IFERROR(VLOOKUP($B32,CA$2:$CG$5,MAX($BM$6:$CF$6)+2-CA$6,0)*CA$7,"")</f>
        <v/>
      </c>
      <c r="CB32" s="56" t="str">
        <f aca="false">IFERROR(VLOOKUP($B32,CB$2:$CG$5,MAX($BM$6:$CF$6)+2-CB$6,0)*CB$7,"")</f>
        <v/>
      </c>
      <c r="CC32" s="56" t="str">
        <f aca="false">IFERROR(VLOOKUP($B32,CC$2:$CG$5,MAX($BM$6:$CF$6)+2-CC$6,0)*CC$7,"")</f>
        <v/>
      </c>
      <c r="CD32" s="56" t="str">
        <f aca="false">IFERROR(VLOOKUP($B32,CD$2:$CG$5,MAX($BM$6:$CF$6)+2-CD$6,0)*CD$7,"")</f>
        <v/>
      </c>
      <c r="CE32" s="56" t="str">
        <f aca="false">IFERROR(VLOOKUP($B32,CE$2:$CG$5,MAX($BM$6:$CF$6)+2-CE$6,0)*CE$7,"")</f>
        <v/>
      </c>
      <c r="CF32" s="56" t="str">
        <f aca="false">IFERROR(VLOOKUP($B32,CF$2:$CG$5,MAX($BM$6:$CF$6)+2-CF$6,0)*CF$7,"")</f>
        <v/>
      </c>
      <c r="CI32" s="57" t="n">
        <v>160</v>
      </c>
      <c r="CJ32" s="58" t="n">
        <v>25</v>
      </c>
      <c r="CK32" s="59"/>
      <c r="CL32" s="60" t="n">
        <v>25</v>
      </c>
    </row>
    <row r="33" customFormat="false" ht="16" hidden="false" customHeight="false" outlineLevel="0" collapsed="false">
      <c r="A33" s="42"/>
      <c r="B33" s="82" t="n">
        <v>160</v>
      </c>
      <c r="C33" s="87" t="n">
        <v>10006903552</v>
      </c>
      <c r="D33" s="92" t="s">
        <v>140</v>
      </c>
      <c r="E33" s="92" t="s">
        <v>141</v>
      </c>
      <c r="F33" s="85" t="s">
        <v>90</v>
      </c>
      <c r="G33" s="85" t="s">
        <v>48</v>
      </c>
      <c r="H33" s="48"/>
      <c r="I33" s="49" t="s">
        <v>139</v>
      </c>
      <c r="J33" s="50" t="n">
        <f aca="false">VLOOKUP(B33,CI:CJ,2,0)</f>
        <v>25</v>
      </c>
      <c r="K33" s="50" t="n">
        <f aca="false">IF(ISNUMBER(J33),IF(J33&lt;21,40-(J33-1)*2,1),J33)</f>
        <v>1</v>
      </c>
      <c r="L33" s="51"/>
      <c r="M33" s="51" t="e">
        <f aca="false">VLOOKUP(B33,CK:CL,2,0)</f>
        <v>#N/A</v>
      </c>
      <c r="N33" s="51" t="n">
        <f aca="false">SUM(O33:BG33)</f>
        <v>0</v>
      </c>
      <c r="O33" s="52" t="str">
        <f aca="false">IF(O$5=$B33,1,"")</f>
        <v/>
      </c>
      <c r="P33" s="52" t="str">
        <f aca="false">IF(P$5=$B33,1,"")</f>
        <v/>
      </c>
      <c r="Q33" s="52" t="str">
        <f aca="false">IF(Q$5=$B33,1,"")</f>
        <v/>
      </c>
      <c r="R33" s="52" t="str">
        <f aca="false">IF(R$5=$B33,1,"")</f>
        <v/>
      </c>
      <c r="S33" s="52" t="str">
        <f aca="false">IF(S$5=$B33,1,"")</f>
        <v/>
      </c>
      <c r="T33" s="52" t="str">
        <f aca="false">IF(T$5=$B33,1,"")</f>
        <v/>
      </c>
      <c r="U33" s="52" t="str">
        <f aca="false">IF(U$5=$B33,1,"")</f>
        <v/>
      </c>
      <c r="V33" s="52" t="str">
        <f aca="false">IF(V$5=$B33,1,"")</f>
        <v/>
      </c>
      <c r="W33" s="52" t="str">
        <f aca="false">IF(W$5=$B33,1,"")</f>
        <v/>
      </c>
      <c r="X33" s="52" t="str">
        <f aca="false">IF(X$5=$B33,1,"")</f>
        <v/>
      </c>
      <c r="Y33" s="52" t="str">
        <f aca="false">IF(Y$5=$B33,1,"")</f>
        <v/>
      </c>
      <c r="Z33" s="52" t="str">
        <f aca="false">IF(Z$5=$B33,1,"")</f>
        <v/>
      </c>
      <c r="AA33" s="52" t="str">
        <f aca="false">IF(AA$5=$B33,1,"")</f>
        <v/>
      </c>
      <c r="AB33" s="52" t="str">
        <f aca="false">IF(AB$5=$B33,1,"")</f>
        <v/>
      </c>
      <c r="AC33" s="52" t="str">
        <f aca="false">IF(AC$5=$B33,1,"")</f>
        <v/>
      </c>
      <c r="AD33" s="52" t="str">
        <f aca="false">IF(AD$5=$B33,1,"")</f>
        <v/>
      </c>
      <c r="AE33" s="52" t="str">
        <f aca="false">IF(AE$5=$B33,1,"")</f>
        <v/>
      </c>
      <c r="AF33" s="52" t="str">
        <f aca="false">IF(AF$5=$B33,1,"")</f>
        <v/>
      </c>
      <c r="AG33" s="52" t="str">
        <f aca="false">IF(AG$5=$B33,1,"")</f>
        <v/>
      </c>
      <c r="AH33" s="52" t="str">
        <f aca="false">IF(AH$5=$B33,1,"")</f>
        <v/>
      </c>
      <c r="AI33" s="52" t="str">
        <f aca="false">IF(AI$5=$B33,1,"")</f>
        <v/>
      </c>
      <c r="AJ33" s="52" t="str">
        <f aca="false">IF(AJ$5=$B33,1,"")</f>
        <v/>
      </c>
      <c r="AK33" s="52" t="str">
        <f aca="false">IF(AK$5=$B33,1,"")</f>
        <v/>
      </c>
      <c r="AL33" s="52" t="str">
        <f aca="false">IF(AL$5=$B33,1,"")</f>
        <v/>
      </c>
      <c r="AM33" s="52" t="str">
        <f aca="false">IF(AM$5=$B33,1,"")</f>
        <v/>
      </c>
      <c r="AN33" s="52" t="str">
        <f aca="false">IF(AN$5=$B33,1,"")</f>
        <v/>
      </c>
      <c r="AO33" s="52" t="str">
        <f aca="false">IF(AO$5=$B33,1,"")</f>
        <v/>
      </c>
      <c r="AP33" s="52" t="str">
        <f aca="false">IF(AP$5=$B33,1,"")</f>
        <v/>
      </c>
      <c r="AQ33" s="52" t="str">
        <f aca="false">IF(AQ$5=$B33,1,"")</f>
        <v/>
      </c>
      <c r="AR33" s="52" t="str">
        <f aca="false">IF(AR$5=$B33,1,"")</f>
        <v/>
      </c>
      <c r="AS33" s="52" t="str">
        <f aca="false">IF(AS$5=$B33,1,"")</f>
        <v/>
      </c>
      <c r="AT33" s="52" t="str">
        <f aca="false">IF(AT$5=$B33,1,"")</f>
        <v/>
      </c>
      <c r="AU33" s="52" t="str">
        <f aca="false">IF(AU$5=$B33,1,"")</f>
        <v/>
      </c>
      <c r="AV33" s="52" t="str">
        <f aca="false">IF(AV$5=$B33,1,"")</f>
        <v/>
      </c>
      <c r="AW33" s="52" t="str">
        <f aca="false">IF(AW$5=$B33,1,"")</f>
        <v/>
      </c>
      <c r="AX33" s="52" t="str">
        <f aca="false">IF(AX$5=$B33,1,"")</f>
        <v/>
      </c>
      <c r="AY33" s="52" t="str">
        <f aca="false">IF(AY$5=$B33,1,"")</f>
        <v/>
      </c>
      <c r="AZ33" s="52" t="str">
        <f aca="false">IF(AZ$5=$B33,1,"")</f>
        <v/>
      </c>
      <c r="BA33" s="52" t="str">
        <f aca="false">IF(BA$5=$B33,1,"")</f>
        <v/>
      </c>
      <c r="BB33" s="52" t="str">
        <f aca="false">IF(BB$5=$B33,1,"")</f>
        <v/>
      </c>
      <c r="BC33" s="52" t="str">
        <f aca="false">IF(BC$5=$B33,1,"")</f>
        <v/>
      </c>
      <c r="BD33" s="52" t="str">
        <f aca="false">IF(BD$5=$B33,1,"")</f>
        <v/>
      </c>
      <c r="BE33" s="52" t="str">
        <f aca="false">IF(BE$5=$B33,1,"")</f>
        <v/>
      </c>
      <c r="BF33" s="52" t="str">
        <f aca="false">IF(BF$5=$B33,1,"")</f>
        <v/>
      </c>
      <c r="BG33" s="52" t="str">
        <f aca="false">IF(BG$5=$B33,1,"")</f>
        <v/>
      </c>
      <c r="BH33" s="51" t="n">
        <v>-40</v>
      </c>
      <c r="BI33" s="53"/>
      <c r="BJ33" s="53" t="n">
        <f aca="false">IF(ISNUMBER(BI33),IF(BI33&gt;20,1,40-(BI33-1)*2),BI33)</f>
        <v>0</v>
      </c>
      <c r="BK33" s="54"/>
      <c r="BL33" s="55" t="n">
        <f aca="false">IFERROR(SUM(BM33:CF33)+BK33*20,BK33)</f>
        <v>0</v>
      </c>
      <c r="BM33" s="56" t="str">
        <f aca="false">IFERROR(VLOOKUP($B33,BM$2:$CG$5,MAX($BM$6:$CF$6)+2-BM$6,0)*BM$7,"")</f>
        <v/>
      </c>
      <c r="BN33" s="56" t="str">
        <f aca="false">IFERROR(VLOOKUP($B33,BN$2:$CG$5,MAX($BM$6:$CF$6)+2-BN$6,0)*BN$7,"")</f>
        <v/>
      </c>
      <c r="BO33" s="56" t="str">
        <f aca="false">IFERROR(VLOOKUP($B33,BO$2:$CG$5,MAX($BM$6:$CF$6)+2-BO$6,0)*BO$7,"")</f>
        <v/>
      </c>
      <c r="BP33" s="56" t="str">
        <f aca="false">IFERROR(VLOOKUP($B33,BP$2:$CG$5,MAX($BM$6:$CF$6)+2-BP$6,0)*BP$7,"")</f>
        <v/>
      </c>
      <c r="BQ33" s="56" t="str">
        <f aca="false">IFERROR(VLOOKUP($B33,BQ$2:$CG$5,MAX($BM$6:$CF$6)+2-BQ$6,0)*BQ$7,"")</f>
        <v/>
      </c>
      <c r="BR33" s="56" t="str">
        <f aca="false">IFERROR(VLOOKUP($B33,BR$2:$CG$5,MAX($BM$6:$CF$6)+2-BR$6,0)*BR$7,"")</f>
        <v/>
      </c>
      <c r="BS33" s="56" t="str">
        <f aca="false">IFERROR(VLOOKUP($B33,BS$2:$CG$5,MAX($BM$6:$CF$6)+2-BS$6,0)*BS$7,"")</f>
        <v/>
      </c>
      <c r="BT33" s="56" t="str">
        <f aca="false">IFERROR(VLOOKUP($B33,BT$2:$CG$5,MAX($BM$6:$CF$6)+2-BT$6,0)*BT$7,"")</f>
        <v/>
      </c>
      <c r="BU33" s="56" t="str">
        <f aca="false">IFERROR(VLOOKUP($B33,BU$2:$CG$5,MAX($BM$6:$CF$6)+2-BU$6,0)*BU$7,"")</f>
        <v/>
      </c>
      <c r="BV33" s="56" t="str">
        <f aca="false">IFERROR(VLOOKUP($B33,BV$2:$CG$5,MAX($BM$6:$CF$6)+2-BV$6,0)*BV$7,"")</f>
        <v/>
      </c>
      <c r="BW33" s="56" t="str">
        <f aca="false">IFERROR(VLOOKUP($B33,BW$2:$CG$5,MAX($BM$6:$CF$6)+2-BW$6,0)*BW$7,"")</f>
        <v/>
      </c>
      <c r="BX33" s="56" t="str">
        <f aca="false">IFERROR(VLOOKUP($B33,BX$2:$CG$5,MAX($BM$6:$CF$6)+2-BX$6,0)*BX$7,"")</f>
        <v/>
      </c>
      <c r="BY33" s="56" t="str">
        <f aca="false">IFERROR(VLOOKUP($B33,BY$2:$CG$5,MAX($BM$6:$CF$6)+2-BY$6,0)*BY$7,"")</f>
        <v/>
      </c>
      <c r="BZ33" s="56" t="str">
        <f aca="false">IFERROR(VLOOKUP($B33,BZ$2:$CG$5,MAX($BM$6:$CF$6)+2-BZ$6,0)*BZ$7,"")</f>
        <v/>
      </c>
      <c r="CA33" s="56" t="str">
        <f aca="false">IFERROR(VLOOKUP($B33,CA$2:$CG$5,MAX($BM$6:$CF$6)+2-CA$6,0)*CA$7,"")</f>
        <v/>
      </c>
      <c r="CB33" s="56" t="str">
        <f aca="false">IFERROR(VLOOKUP($B33,CB$2:$CG$5,MAX($BM$6:$CF$6)+2-CB$6,0)*CB$7,"")</f>
        <v/>
      </c>
      <c r="CC33" s="56" t="str">
        <f aca="false">IFERROR(VLOOKUP($B33,CC$2:$CG$5,MAX($BM$6:$CF$6)+2-CC$6,0)*CC$7,"")</f>
        <v/>
      </c>
      <c r="CD33" s="56" t="str">
        <f aca="false">IFERROR(VLOOKUP($B33,CD$2:$CG$5,MAX($BM$6:$CF$6)+2-CD$6,0)*CD$7,"")</f>
        <v/>
      </c>
      <c r="CE33" s="56" t="str">
        <f aca="false">IFERROR(VLOOKUP($B33,CE$2:$CG$5,MAX($BM$6:$CF$6)+2-CE$6,0)*CE$7,"")</f>
        <v/>
      </c>
      <c r="CF33" s="56" t="str">
        <f aca="false">IFERROR(VLOOKUP($B33,CF$2:$CG$5,MAX($BM$6:$CF$6)+2-CF$6,0)*CF$7,"")</f>
        <v/>
      </c>
      <c r="CI33" s="57" t="n">
        <v>150</v>
      </c>
      <c r="CJ33" s="58" t="n">
        <v>26</v>
      </c>
      <c r="CK33" s="59"/>
      <c r="CL33" s="60" t="n">
        <v>26</v>
      </c>
    </row>
    <row r="35" customFormat="false" ht="16" hidden="false" customHeight="false" outlineLevel="0" collapsed="false">
      <c r="C35" s="0" t="s">
        <v>142</v>
      </c>
    </row>
    <row r="36" customFormat="false" ht="15" hidden="false" customHeight="false" outlineLevel="0" collapsed="false">
      <c r="B36" s="86" t="n">
        <v>141</v>
      </c>
      <c r="C36" s="87" t="n">
        <v>10047303244</v>
      </c>
      <c r="D36" s="85" t="s">
        <v>137</v>
      </c>
      <c r="E36" s="85" t="s">
        <v>138</v>
      </c>
      <c r="F36" s="84" t="s">
        <v>40</v>
      </c>
      <c r="G36" s="85" t="s">
        <v>41</v>
      </c>
    </row>
    <row r="37" customFormat="false" ht="15" hidden="false" customHeight="false" outlineLevel="0" collapsed="false">
      <c r="B37" s="82" t="n">
        <v>160</v>
      </c>
      <c r="C37" s="87" t="n">
        <v>10006903552</v>
      </c>
      <c r="D37" s="92" t="s">
        <v>140</v>
      </c>
      <c r="E37" s="92" t="s">
        <v>141</v>
      </c>
      <c r="F37" s="85" t="s">
        <v>90</v>
      </c>
      <c r="G37" s="85" t="s">
        <v>48</v>
      </c>
    </row>
    <row r="45" customFormat="false" ht="19" hidden="false" customHeight="false" outlineLevel="0" collapsed="false">
      <c r="A45" s="78" t="s">
        <v>143</v>
      </c>
      <c r="B45" s="78"/>
      <c r="C45" s="78"/>
    </row>
    <row r="47" customFormat="false" ht="16" hidden="false" customHeight="false" outlineLevel="0" collapsed="false">
      <c r="A47" s="0" t="s">
        <v>64</v>
      </c>
    </row>
    <row r="48" customFormat="false" ht="16" hidden="false" customHeight="false" outlineLevel="0" collapsed="false">
      <c r="A48" s="79" t="n">
        <v>1</v>
      </c>
      <c r="B48" s="79" t="n">
        <f aca="false">B8</f>
        <v>125</v>
      </c>
      <c r="C48" s="80" t="n">
        <f aca="false">C8</f>
        <v>10036503104</v>
      </c>
      <c r="D48" s="79" t="str">
        <f aca="false">D8</f>
        <v>MALMBERG</v>
      </c>
      <c r="E48" s="79" t="str">
        <f aca="false">E8</f>
        <v>Matias</v>
      </c>
      <c r="F48" s="79" t="str">
        <f aca="false">F8</f>
        <v>Denmark</v>
      </c>
      <c r="G48" s="79" t="str">
        <f aca="false">G8</f>
        <v>DEN</v>
      </c>
    </row>
    <row r="49" customFormat="false" ht="16" hidden="false" customHeight="false" outlineLevel="0" collapsed="false">
      <c r="A49" s="79" t="n">
        <v>2</v>
      </c>
      <c r="B49" s="79" t="n">
        <f aca="false">B10</f>
        <v>139</v>
      </c>
      <c r="C49" s="80" t="n">
        <f aca="false">C10</f>
        <v>10022783058</v>
      </c>
      <c r="D49" s="79" t="str">
        <f aca="false">D10</f>
        <v>HEIJNEN</v>
      </c>
      <c r="E49" s="79" t="str">
        <f aca="false">E10</f>
        <v>Philip</v>
      </c>
      <c r="F49" s="79" t="str">
        <f aca="false">F10</f>
        <v>KNWU</v>
      </c>
      <c r="G49" s="79" t="str">
        <f aca="false">G10</f>
        <v>NED</v>
      </c>
    </row>
    <row r="50" customFormat="false" ht="16" hidden="false" customHeight="false" outlineLevel="0" collapsed="false">
      <c r="A50" s="79" t="n">
        <v>3</v>
      </c>
      <c r="B50" s="79" t="n">
        <f aca="false">B12</f>
        <v>83</v>
      </c>
      <c r="C50" s="80" t="n">
        <f aca="false">C12</f>
        <v>10008988648</v>
      </c>
      <c r="D50" s="79" t="str">
        <f aca="false">D12</f>
        <v>PIETRULA</v>
      </c>
      <c r="E50" s="79" t="str">
        <f aca="false">E12</f>
        <v>Nicolas</v>
      </c>
      <c r="F50" s="79" t="str">
        <f aca="false">F12</f>
        <v>CZE / Team Dukla Praha</v>
      </c>
      <c r="G50" s="79" t="str">
        <f aca="false">G12</f>
        <v>CZE</v>
      </c>
    </row>
    <row r="51" customFormat="false" ht="16" hidden="false" customHeight="false" outlineLevel="0" collapsed="false">
      <c r="A51" s="79" t="n">
        <v>4</v>
      </c>
      <c r="B51" s="79" t="n">
        <f aca="false">B14</f>
        <v>138</v>
      </c>
      <c r="C51" s="80" t="n">
        <f aca="false">C14</f>
        <v>10015508866</v>
      </c>
      <c r="D51" s="79" t="str">
        <f aca="false">D14</f>
        <v>HOPPEZAK</v>
      </c>
      <c r="E51" s="79" t="str">
        <f aca="false">E14</f>
        <v>Vincent</v>
      </c>
      <c r="F51" s="79" t="str">
        <f aca="false">F14</f>
        <v>KNWU</v>
      </c>
      <c r="G51" s="79" t="str">
        <f aca="false">G14</f>
        <v>NED</v>
      </c>
    </row>
    <row r="52" customFormat="false" ht="16" hidden="false" customHeight="false" outlineLevel="0" collapsed="false">
      <c r="A52" s="79" t="n">
        <v>5</v>
      </c>
      <c r="B52" s="79" t="n">
        <f aca="false">B16</f>
        <v>133</v>
      </c>
      <c r="C52" s="80" t="n">
        <f aca="false">C16</f>
        <v>10025264440</v>
      </c>
      <c r="D52" s="79" t="str">
        <f aca="false">D16</f>
        <v>CHALEL</v>
      </c>
      <c r="E52" s="79" t="str">
        <f aca="false">E16</f>
        <v>Yacine</v>
      </c>
      <c r="F52" s="79" t="str">
        <f aca="false">F16</f>
        <v>Algeria</v>
      </c>
      <c r="G52" s="79" t="str">
        <f aca="false">G16</f>
        <v>ALG</v>
      </c>
    </row>
    <row r="53" customFormat="false" ht="16" hidden="false" customHeight="false" outlineLevel="0" collapsed="false">
      <c r="A53" s="79" t="n">
        <v>6</v>
      </c>
      <c r="B53" s="79" t="n">
        <f aca="false">B18</f>
        <v>163</v>
      </c>
      <c r="C53" s="80" t="n">
        <f aca="false">C18</f>
        <v>10007503336</v>
      </c>
      <c r="D53" s="79" t="str">
        <f aca="false">D18</f>
        <v>RUGOVAC</v>
      </c>
      <c r="E53" s="79" t="str">
        <f aca="false">E18</f>
        <v>Denis</v>
      </c>
      <c r="F53" s="79" t="str">
        <f aca="false">F18</f>
        <v>Sparta Praha</v>
      </c>
      <c r="G53" s="79" t="str">
        <f aca="false">G18</f>
        <v>CZE</v>
      </c>
    </row>
    <row r="54" customFormat="false" ht="16" hidden="false" customHeight="false" outlineLevel="0" collapsed="false">
      <c r="A54" s="79" t="n">
        <v>7</v>
      </c>
      <c r="B54" s="79" t="n">
        <f aca="false">B20</f>
        <v>135</v>
      </c>
      <c r="C54" s="80" t="n">
        <f aca="false">C20</f>
        <v>10023470849</v>
      </c>
      <c r="D54" s="79" t="str">
        <f aca="false">D20</f>
        <v>DIDIER</v>
      </c>
      <c r="E54" s="79" t="str">
        <f aca="false">E20</f>
        <v>Baptiste</v>
      </c>
      <c r="F54" s="79" t="str">
        <f aca="false">F20</f>
        <v>Paris Cycliste Olympique</v>
      </c>
      <c r="G54" s="79" t="str">
        <f aca="false">G20</f>
        <v>FRA</v>
      </c>
    </row>
    <row r="55" customFormat="false" ht="16" hidden="false" customHeight="false" outlineLevel="0" collapsed="false">
      <c r="A55" s="79" t="n">
        <v>8</v>
      </c>
      <c r="B55" s="79" t="n">
        <f aca="false">B22</f>
        <v>140</v>
      </c>
      <c r="C55" s="80" t="n">
        <f aca="false">C22</f>
        <v>10006422895</v>
      </c>
      <c r="D55" s="79" t="str">
        <f aca="false">D22</f>
        <v>KELEMEN</v>
      </c>
      <c r="E55" s="79" t="str">
        <f aca="false">E22</f>
        <v>Pavel</v>
      </c>
      <c r="F55" s="79" t="str">
        <f aca="false">F22</f>
        <v>Dukla Brno</v>
      </c>
      <c r="G55" s="79" t="str">
        <f aca="false">G22</f>
        <v>CZE</v>
      </c>
    </row>
    <row r="56" customFormat="false" ht="16" hidden="false" customHeight="false" outlineLevel="0" collapsed="false">
      <c r="A56" s="79" t="n">
        <v>9</v>
      </c>
      <c r="B56" s="79" t="n">
        <f aca="false">B24</f>
        <v>162</v>
      </c>
      <c r="C56" s="80" t="n">
        <f aca="false">C24</f>
        <v>10034812270</v>
      </c>
      <c r="D56" s="79" t="str">
        <f aca="false">D24</f>
        <v>GRZENKOWICZ</v>
      </c>
      <c r="E56" s="79" t="str">
        <f aca="false">E24</f>
        <v>Nikodem</v>
      </c>
      <c r="F56" s="79" t="str">
        <f aca="false">F24</f>
        <v>GKS Cartusia w Kartuzach B.A.</v>
      </c>
      <c r="G56" s="79" t="str">
        <f aca="false">G24</f>
        <v>POL</v>
      </c>
    </row>
    <row r="57" customFormat="false" ht="16" hidden="false" customHeight="false" outlineLevel="0" collapsed="false">
      <c r="A57" s="79" t="n">
        <v>10</v>
      </c>
      <c r="B57" s="79" t="n">
        <f aca="false">B26</f>
        <v>127</v>
      </c>
      <c r="C57" s="80" t="n">
        <f aca="false">C26</f>
        <v>10035032845</v>
      </c>
      <c r="D57" s="79" t="str">
        <f aca="false">D26</f>
        <v>KROMOSER</v>
      </c>
      <c r="E57" s="79" t="str">
        <f aca="false">E26</f>
        <v>Christian</v>
      </c>
      <c r="F57" s="79" t="str">
        <f aca="false">F26</f>
        <v>RSC ARBÖ Südburgenland</v>
      </c>
      <c r="G57" s="79" t="str">
        <f aca="false">G26</f>
        <v>AUT</v>
      </c>
    </row>
    <row r="58" customFormat="false" ht="16" hidden="false" customHeight="false" outlineLevel="0" collapsed="false">
      <c r="A58" s="79" t="n">
        <v>11</v>
      </c>
      <c r="B58" s="79" t="n">
        <f aca="false">B28</f>
        <v>90</v>
      </c>
      <c r="C58" s="80" t="n">
        <f aca="false">C28</f>
        <v>10046331224</v>
      </c>
      <c r="D58" s="79" t="str">
        <f aca="false">D28</f>
        <v>JANOŠ</v>
      </c>
      <c r="E58" s="79" t="str">
        <f aca="false">E28</f>
        <v>Matyáš</v>
      </c>
      <c r="F58" s="79" t="str">
        <f aca="false">F28</f>
        <v>CZE / Team Dukla Praha</v>
      </c>
      <c r="G58" s="79" t="str">
        <f aca="false">G28</f>
        <v>CZE</v>
      </c>
    </row>
    <row r="59" customFormat="false" ht="16" hidden="false" customHeight="false" outlineLevel="0" collapsed="false">
      <c r="A59" s="79" t="n">
        <v>12</v>
      </c>
      <c r="B59" s="79" t="n">
        <f aca="false">B30</f>
        <v>150</v>
      </c>
      <c r="C59" s="80" t="n">
        <f aca="false">C30</f>
        <v>10002419021</v>
      </c>
      <c r="D59" s="79" t="str">
        <f aca="false">D30</f>
        <v>MÜLLER</v>
      </c>
      <c r="E59" s="79" t="str">
        <f aca="false">E30</f>
        <v>Andreas</v>
      </c>
      <c r="F59" s="79" t="str">
        <f aca="false">F30</f>
        <v>Austria</v>
      </c>
      <c r="G59" s="79" t="str">
        <f aca="false">G30</f>
        <v>AUT</v>
      </c>
    </row>
    <row r="60" customFormat="false" ht="16" hidden="false" customHeight="false" outlineLevel="0" collapsed="false">
      <c r="A60" s="79" t="n">
        <v>13</v>
      </c>
      <c r="B60" s="79" t="n">
        <f aca="false">B32</f>
        <v>141</v>
      </c>
      <c r="C60" s="80" t="n">
        <f aca="false">C32</f>
        <v>10047303244</v>
      </c>
      <c r="D60" s="79" t="str">
        <f aca="false">D32</f>
        <v>VONEŠ</v>
      </c>
      <c r="E60" s="79" t="str">
        <f aca="false">E32</f>
        <v>Jan  </v>
      </c>
      <c r="F60" s="79" t="str">
        <f aca="false">F32</f>
        <v>Team Dukla Praha</v>
      </c>
      <c r="G60" s="79" t="str">
        <f aca="false">G32</f>
        <v>CZE</v>
      </c>
    </row>
    <row r="61" customFormat="false" ht="16" hidden="false" customHeight="false" outlineLevel="0" collapsed="false">
      <c r="A61" s="79"/>
      <c r="B61" s="79"/>
      <c r="C61" s="80"/>
      <c r="D61" s="79"/>
      <c r="E61" s="79"/>
      <c r="F61" s="79"/>
      <c r="G61" s="79"/>
    </row>
    <row r="62" customFormat="false" ht="16" hidden="false" customHeight="false" outlineLevel="0" collapsed="false">
      <c r="A62" s="79" t="s">
        <v>65</v>
      </c>
      <c r="B62" s="79"/>
      <c r="C62" s="80"/>
      <c r="D62" s="79"/>
      <c r="E62" s="79"/>
      <c r="F62" s="79"/>
      <c r="G62" s="79"/>
    </row>
    <row r="63" customFormat="false" ht="16" hidden="false" customHeight="false" outlineLevel="0" collapsed="false">
      <c r="A63" s="79" t="n">
        <v>1</v>
      </c>
      <c r="B63" s="79" t="n">
        <f aca="false">B9</f>
        <v>156</v>
      </c>
      <c r="C63" s="80" t="n">
        <f aca="false">C9</f>
        <v>10010185889</v>
      </c>
      <c r="D63" s="79" t="str">
        <f aca="false">D9</f>
        <v>DONEGA</v>
      </c>
      <c r="E63" s="79" t="str">
        <f aca="false">E9</f>
        <v>Matteo</v>
      </c>
      <c r="F63" s="79" t="str">
        <f aca="false">F9</f>
        <v>CTF</v>
      </c>
      <c r="G63" s="79" t="str">
        <f aca="false">G9</f>
        <v>ITA</v>
      </c>
    </row>
    <row r="64" customFormat="false" ht="16" hidden="false" customHeight="false" outlineLevel="0" collapsed="false">
      <c r="A64" s="79" t="n">
        <v>2</v>
      </c>
      <c r="B64" s="79" t="n">
        <f aca="false">B11</f>
        <v>126</v>
      </c>
      <c r="C64" s="80" t="n">
        <f aca="false">C11</f>
        <v>10036124396</v>
      </c>
      <c r="D64" s="79" t="str">
        <f aca="false">D11</f>
        <v>WANDAHL</v>
      </c>
      <c r="E64" s="79" t="str">
        <f aca="false">E11</f>
        <v>Frederik</v>
      </c>
      <c r="F64" s="79" t="str">
        <f aca="false">F11</f>
        <v>Denmark</v>
      </c>
      <c r="G64" s="79" t="str">
        <f aca="false">G11</f>
        <v>DEN</v>
      </c>
    </row>
    <row r="65" customFormat="false" ht="16" hidden="false" customHeight="false" outlineLevel="0" collapsed="false">
      <c r="A65" s="79" t="n">
        <v>3</v>
      </c>
      <c r="B65" s="79" t="n">
        <f aca="false">B13</f>
        <v>158</v>
      </c>
      <c r="C65" s="80" t="n">
        <f aca="false">C13</f>
        <v>10009726050</v>
      </c>
      <c r="D65" s="79" t="str">
        <f aca="false">D13</f>
        <v>STANISZEWSKI</v>
      </c>
      <c r="E65" s="79" t="str">
        <f aca="false">E13</f>
        <v>daniel</v>
      </c>
      <c r="F65" s="79" t="str">
        <f aca="false">F13</f>
        <v>Polska</v>
      </c>
      <c r="G65" s="79" t="str">
        <f aca="false">G13</f>
        <v>POL</v>
      </c>
    </row>
    <row r="66" customFormat="false" ht="16" hidden="false" customHeight="false" outlineLevel="0" collapsed="false">
      <c r="A66" s="79" t="n">
        <v>4</v>
      </c>
      <c r="B66" s="79" t="n">
        <f aca="false">B15</f>
        <v>155</v>
      </c>
      <c r="C66" s="80" t="n">
        <f aca="false">C15</f>
        <v>10015004567</v>
      </c>
      <c r="D66" s="79" t="str">
        <f aca="false">D15</f>
        <v>FERRONATO</v>
      </c>
      <c r="E66" s="79" t="str">
        <f aca="false">E15</f>
        <v>Filippo</v>
      </c>
      <c r="F66" s="79" t="str">
        <f aca="false">F15</f>
        <v>CTF</v>
      </c>
      <c r="G66" s="79" t="str">
        <f aca="false">G15</f>
        <v>ITA</v>
      </c>
    </row>
    <row r="67" customFormat="false" ht="16" hidden="false" customHeight="false" outlineLevel="0" collapsed="false">
      <c r="A67" s="79" t="n">
        <v>5</v>
      </c>
      <c r="B67" s="79" t="n">
        <f aca="false">B17</f>
        <v>147</v>
      </c>
      <c r="C67" s="80" t="n">
        <f aca="false">C17</f>
        <v>10002931606</v>
      </c>
      <c r="D67" s="79" t="str">
        <f aca="false">D17</f>
        <v>GRAF</v>
      </c>
      <c r="E67" s="79" t="str">
        <f aca="false">E17</f>
        <v>Andreas</v>
      </c>
      <c r="F67" s="79" t="str">
        <f aca="false">F17</f>
        <v>Austria</v>
      </c>
      <c r="G67" s="79" t="str">
        <f aca="false">G17</f>
        <v>AUT</v>
      </c>
    </row>
    <row r="68" customFormat="false" ht="16" hidden="false" customHeight="false" outlineLevel="0" collapsed="false">
      <c r="A68" s="79" t="n">
        <v>6</v>
      </c>
      <c r="B68" s="79" t="n">
        <f aca="false">B19</f>
        <v>164</v>
      </c>
      <c r="C68" s="80" t="n">
        <f aca="false">C19</f>
        <v>10009424744</v>
      </c>
      <c r="D68" s="79" t="str">
        <f aca="false">D19</f>
        <v>SŁAWEK</v>
      </c>
      <c r="E68" s="79" t="str">
        <f aca="false">E19</f>
        <v>Damian</v>
      </c>
      <c r="F68" s="79" t="str">
        <f aca="false">F19</f>
        <v>WIBATECH</v>
      </c>
      <c r="G68" s="79" t="str">
        <f aca="false">G19</f>
        <v>POL</v>
      </c>
    </row>
    <row r="69" customFormat="false" ht="16" hidden="false" customHeight="false" outlineLevel="0" collapsed="false">
      <c r="A69" s="79" t="n">
        <v>7</v>
      </c>
      <c r="B69" s="79" t="n">
        <f aca="false">B21</f>
        <v>82</v>
      </c>
      <c r="C69" s="80" t="n">
        <f aca="false">C21</f>
        <v>10007503437</v>
      </c>
      <c r="D69" s="79" t="str">
        <f aca="false">D21</f>
        <v>KRAUS</v>
      </c>
      <c r="E69" s="79" t="str">
        <f aca="false">E21</f>
        <v>Jan</v>
      </c>
      <c r="F69" s="79" t="str">
        <f aca="false">F21</f>
        <v>Team Dukla Praha</v>
      </c>
      <c r="G69" s="79" t="str">
        <f aca="false">G21</f>
        <v>CZE</v>
      </c>
    </row>
    <row r="70" customFormat="false" ht="16" hidden="false" customHeight="false" outlineLevel="0" collapsed="false">
      <c r="A70" s="79" t="n">
        <v>8</v>
      </c>
      <c r="B70" s="79" t="n">
        <f aca="false">B23</f>
        <v>128</v>
      </c>
      <c r="C70" s="80" t="n">
        <f aca="false">C23</f>
        <v>10007390370</v>
      </c>
      <c r="D70" s="79" t="str">
        <f aca="false">D23</f>
        <v>CRISTA</v>
      </c>
      <c r="E70" s="79" t="str">
        <f aca="false">E23</f>
        <v>Daniel</v>
      </c>
      <c r="F70" s="79" t="str">
        <f aca="false">F23</f>
        <v>Romania</v>
      </c>
      <c r="G70" s="79" t="str">
        <f aca="false">G23</f>
        <v>ROU</v>
      </c>
    </row>
    <row r="71" customFormat="false" ht="16" hidden="false" customHeight="false" outlineLevel="0" collapsed="false">
      <c r="A71" s="79" t="n">
        <v>9</v>
      </c>
      <c r="B71" s="79" t="n">
        <f aca="false">B25</f>
        <v>153</v>
      </c>
      <c r="C71" s="80" t="n">
        <f aca="false">C25</f>
        <v>10035022539</v>
      </c>
      <c r="D71" s="79" t="str">
        <f aca="false">D25</f>
        <v>SCHMIDBAUER</v>
      </c>
      <c r="E71" s="79" t="str">
        <f aca="false">E25</f>
        <v>Max</v>
      </c>
      <c r="F71" s="79" t="str">
        <f aca="false">F25</f>
        <v>Austria</v>
      </c>
      <c r="G71" s="79" t="str">
        <f aca="false">G25</f>
        <v>AUT</v>
      </c>
    </row>
    <row r="72" customFormat="false" ht="16" hidden="false" customHeight="false" outlineLevel="0" collapsed="false">
      <c r="A72" s="79" t="n">
        <v>10</v>
      </c>
      <c r="B72" s="79" t="n">
        <f aca="false">B27</f>
        <v>154</v>
      </c>
      <c r="C72" s="80" t="n">
        <f aca="false">C27</f>
        <v>10030151018</v>
      </c>
      <c r="D72" s="79" t="str">
        <f aca="false">D27</f>
        <v>VETTOR</v>
      </c>
      <c r="E72" s="79" t="str">
        <f aca="false">E27</f>
        <v>Matteo</v>
      </c>
      <c r="F72" s="79" t="str">
        <f aca="false">F27</f>
        <v>CTF</v>
      </c>
      <c r="G72" s="79" t="str">
        <f aca="false">G27</f>
        <v>ITA</v>
      </c>
    </row>
    <row r="73" customFormat="false" ht="16" hidden="false" customHeight="false" outlineLevel="0" collapsed="false">
      <c r="A73" s="79" t="n">
        <v>11</v>
      </c>
      <c r="B73" s="79" t="n">
        <f aca="false">B29</f>
        <v>161</v>
      </c>
      <c r="C73" s="80" t="n">
        <f aca="false">C29</f>
        <v>10055218747</v>
      </c>
      <c r="D73" s="79" t="str">
        <f aca="false">D29</f>
        <v>SOSZKA</v>
      </c>
      <c r="E73" s="79" t="str">
        <f aca="false">E29</f>
        <v>Jakub</v>
      </c>
      <c r="F73" s="79" t="str">
        <f aca="false">F29</f>
        <v>KTK KALISZ</v>
      </c>
      <c r="G73" s="79" t="str">
        <f aca="false">G29</f>
        <v>POL</v>
      </c>
    </row>
    <row r="74" customFormat="false" ht="16" hidden="false" customHeight="false" outlineLevel="0" collapsed="false">
      <c r="A74" s="79" t="n">
        <v>12</v>
      </c>
      <c r="B74" s="79" t="n">
        <f aca="false">B31</f>
        <v>143</v>
      </c>
      <c r="C74" s="80" t="n">
        <f aca="false">C31</f>
        <v>10010948553</v>
      </c>
      <c r="D74" s="79" t="str">
        <f aca="false">D31</f>
        <v>CHREN</v>
      </c>
      <c r="E74" s="79" t="str">
        <f aca="false">E31</f>
        <v>Martin</v>
      </c>
      <c r="F74" s="79" t="str">
        <f aca="false">F31</f>
        <v>Slovensko</v>
      </c>
      <c r="G74" s="79" t="str">
        <f aca="false">G31</f>
        <v>SVK</v>
      </c>
    </row>
    <row r="75" customFormat="false" ht="16" hidden="false" customHeight="false" outlineLevel="0" collapsed="false">
      <c r="A75" s="79" t="n">
        <v>13</v>
      </c>
      <c r="B75" s="79" t="n">
        <f aca="false">B33</f>
        <v>160</v>
      </c>
      <c r="C75" s="80" t="n">
        <f aca="false">C33</f>
        <v>10006903552</v>
      </c>
      <c r="D75" s="79" t="str">
        <f aca="false">D33</f>
        <v>PSZCZOLARSKI</v>
      </c>
      <c r="E75" s="79" t="str">
        <f aca="false">E33</f>
        <v>Wojciech</v>
      </c>
      <c r="F75" s="79" t="str">
        <f aca="false">F33</f>
        <v>Polska</v>
      </c>
      <c r="G75" s="79" t="str">
        <f aca="false">G33</f>
        <v>POL</v>
      </c>
    </row>
  </sheetData>
  <autoFilter ref="A7:CF7"/>
  <mergeCells count="13">
    <mergeCell ref="A1:G1"/>
    <mergeCell ref="A3:G3"/>
    <mergeCell ref="C4:H4"/>
    <mergeCell ref="J5:K5"/>
    <mergeCell ref="L5:N5"/>
    <mergeCell ref="BK5:BL5"/>
    <mergeCell ref="A6:G6"/>
    <mergeCell ref="J6:K6"/>
    <mergeCell ref="AV6:BH6"/>
    <mergeCell ref="BI6:BJ6"/>
    <mergeCell ref="BK6:BL6"/>
    <mergeCell ref="CI6:CJ6"/>
    <mergeCell ref="CK6:CL6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R68" activeCellId="0" sqref="R68"/>
    </sheetView>
  </sheetViews>
  <sheetFormatPr defaultRowHeight="16" zeroHeight="false" outlineLevelRow="0" outlineLevelCol="0"/>
  <cols>
    <col collapsed="false" customWidth="true" hidden="false" outlineLevel="0" max="1" min="1" style="0" width="5"/>
    <col collapsed="false" customWidth="true" hidden="false" outlineLevel="0" max="2" min="2" style="0" width="5.33"/>
    <col collapsed="false" customWidth="true" hidden="false" outlineLevel="0" max="3" min="3" style="0" width="9.5"/>
    <col collapsed="false" customWidth="true" hidden="false" outlineLevel="0" max="4" min="4" style="0" width="13.5"/>
    <col collapsed="false" customWidth="true" hidden="false" outlineLevel="0" max="5" min="5" style="0" width="9.5"/>
    <col collapsed="false" customWidth="true" hidden="false" outlineLevel="0" max="6" min="6" style="0" width="17.5"/>
    <col collapsed="false" customWidth="true" hidden="false" outlineLevel="0" max="7" min="7" style="0" width="6"/>
    <col collapsed="false" customWidth="true" hidden="true" outlineLevel="0" max="8" min="8" style="0" width="9"/>
    <col collapsed="false" customWidth="true" hidden="false" outlineLevel="0" max="10" min="9" style="0" width="9"/>
    <col collapsed="false" customWidth="true" hidden="false" outlineLevel="0" max="1025" min="11" style="0" width="10.61"/>
  </cols>
  <sheetData>
    <row r="1" customFormat="false" ht="31" hidden="false" customHeight="false" outlineLevel="0" collapsed="false">
      <c r="A1" s="2" t="s">
        <v>1</v>
      </c>
      <c r="B1" s="2"/>
      <c r="C1" s="2"/>
      <c r="D1" s="2"/>
      <c r="E1" s="2"/>
      <c r="F1" s="2"/>
      <c r="G1" s="2"/>
    </row>
    <row r="2" customFormat="false" ht="17" hidden="false" customHeight="true" outlineLevel="0" collapsed="false">
      <c r="H2" s="7"/>
    </row>
    <row r="3" customFormat="false" ht="26" hidden="false" customHeight="false" outlineLevel="0" collapsed="false">
      <c r="A3" s="3" t="s">
        <v>2</v>
      </c>
      <c r="B3" s="3"/>
      <c r="C3" s="3"/>
      <c r="D3" s="3"/>
      <c r="E3" s="3"/>
      <c r="F3" s="3"/>
      <c r="G3" s="3"/>
    </row>
    <row r="4" customFormat="false" ht="17" hidden="false" customHeight="true" outlineLevel="0" collapsed="false">
      <c r="C4" s="10"/>
      <c r="D4" s="10"/>
      <c r="E4" s="10"/>
      <c r="F4" s="10"/>
      <c r="G4" s="10"/>
      <c r="H4" s="10"/>
    </row>
    <row r="5" customFormat="false" ht="16" hidden="false" customHeight="false" outlineLevel="0" collapsed="false">
      <c r="A5" s="11" t="s">
        <v>144</v>
      </c>
      <c r="B5" s="12"/>
      <c r="E5" s="13"/>
      <c r="F5" s="13"/>
    </row>
    <row r="6" customFormat="false" ht="16" hidden="false" customHeight="false" outlineLevel="0" collapsed="false">
      <c r="A6" s="18"/>
      <c r="B6" s="18"/>
      <c r="C6" s="18"/>
      <c r="D6" s="18"/>
      <c r="E6" s="18"/>
      <c r="F6" s="18"/>
      <c r="G6" s="18"/>
      <c r="H6" s="19"/>
    </row>
    <row r="7" customFormat="false" ht="20" hidden="false" customHeight="true" outlineLevel="0" collapsed="false">
      <c r="A7" s="30" t="s">
        <v>17</v>
      </c>
      <c r="B7" s="31" t="s">
        <v>18</v>
      </c>
      <c r="C7" s="31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2" t="s">
        <v>145</v>
      </c>
    </row>
    <row r="8" customFormat="false" ht="16" hidden="false" customHeight="false" outlineLevel="0" collapsed="false">
      <c r="A8" s="98" t="n">
        <v>1</v>
      </c>
      <c r="B8" s="43" t="n">
        <v>14</v>
      </c>
      <c r="C8" s="67" t="n">
        <v>10007793326</v>
      </c>
      <c r="D8" s="65" t="s">
        <v>146</v>
      </c>
      <c r="E8" s="99" t="s">
        <v>147</v>
      </c>
      <c r="F8" s="99" t="s">
        <v>148</v>
      </c>
      <c r="G8" s="99" t="s">
        <v>48</v>
      </c>
      <c r="H8" s="99" t="n">
        <v>11.654</v>
      </c>
    </row>
    <row r="9" customFormat="false" ht="16" hidden="false" customHeight="false" outlineLevel="0" collapsed="false">
      <c r="A9" s="98" t="n">
        <v>2</v>
      </c>
      <c r="B9" s="43" t="n">
        <v>17</v>
      </c>
      <c r="C9" s="100" t="n">
        <v>10016112084</v>
      </c>
      <c r="D9" s="72" t="s">
        <v>149</v>
      </c>
      <c r="E9" s="99" t="s">
        <v>150</v>
      </c>
      <c r="F9" s="99" t="s">
        <v>148</v>
      </c>
      <c r="G9" s="99" t="s">
        <v>48</v>
      </c>
      <c r="H9" s="99" t="n">
        <v>12.007</v>
      </c>
    </row>
    <row r="10" customFormat="false" ht="16" hidden="false" customHeight="false" outlineLevel="0" collapsed="false">
      <c r="A10" s="98" t="n">
        <v>3</v>
      </c>
      <c r="B10" s="43" t="n">
        <v>16</v>
      </c>
      <c r="C10" s="67" t="n">
        <v>10016111983</v>
      </c>
      <c r="D10" s="65" t="s">
        <v>151</v>
      </c>
      <c r="E10" s="99" t="s">
        <v>150</v>
      </c>
      <c r="F10" s="99" t="s">
        <v>148</v>
      </c>
      <c r="G10" s="99" t="s">
        <v>48</v>
      </c>
      <c r="H10" s="101" t="n">
        <v>12.04</v>
      </c>
    </row>
    <row r="11" customFormat="false" ht="16" hidden="false" customHeight="false" outlineLevel="0" collapsed="false">
      <c r="A11" s="98" t="n">
        <v>4</v>
      </c>
      <c r="B11" s="43" t="n">
        <v>9</v>
      </c>
      <c r="C11" s="77" t="n">
        <v>10047201594</v>
      </c>
      <c r="D11" s="61" t="s">
        <v>152</v>
      </c>
      <c r="E11" s="61" t="s">
        <v>153</v>
      </c>
      <c r="F11" s="61" t="s">
        <v>61</v>
      </c>
      <c r="G11" s="99" t="s">
        <v>41</v>
      </c>
      <c r="H11" s="99" t="n">
        <v>12.096</v>
      </c>
    </row>
    <row r="12" customFormat="false" ht="16" hidden="false" customHeight="false" outlineLevel="0" collapsed="false">
      <c r="A12" s="98" t="n">
        <v>5</v>
      </c>
      <c r="B12" s="43" t="n">
        <v>8</v>
      </c>
      <c r="C12" s="77" t="n">
        <v>10010167402</v>
      </c>
      <c r="D12" s="61" t="s">
        <v>154</v>
      </c>
      <c r="E12" s="61" t="s">
        <v>155</v>
      </c>
      <c r="F12" s="46" t="s">
        <v>61</v>
      </c>
      <c r="G12" s="99" t="s">
        <v>41</v>
      </c>
      <c r="H12" s="99" t="n">
        <v>12.152</v>
      </c>
    </row>
    <row r="13" customFormat="false" ht="16" hidden="false" customHeight="false" outlineLevel="0" collapsed="false">
      <c r="A13" s="98" t="n">
        <v>6</v>
      </c>
      <c r="B13" s="43" t="n">
        <v>15</v>
      </c>
      <c r="C13" s="69" t="n">
        <v>10053771225</v>
      </c>
      <c r="D13" s="70" t="s">
        <v>156</v>
      </c>
      <c r="E13" s="99" t="s">
        <v>157</v>
      </c>
      <c r="F13" s="99" t="s">
        <v>148</v>
      </c>
      <c r="G13" s="99" t="s">
        <v>48</v>
      </c>
      <c r="H13" s="99" t="n">
        <v>12.183</v>
      </c>
    </row>
    <row r="14" customFormat="false" ht="16" hidden="false" customHeight="false" outlineLevel="0" collapsed="false">
      <c r="A14" s="98" t="n">
        <v>7</v>
      </c>
      <c r="B14" s="43" t="n">
        <v>10</v>
      </c>
      <c r="C14" s="77" t="n">
        <v>10047309712</v>
      </c>
      <c r="D14" s="61" t="s">
        <v>152</v>
      </c>
      <c r="E14" s="61" t="s">
        <v>158</v>
      </c>
      <c r="F14" s="61" t="s">
        <v>159</v>
      </c>
      <c r="G14" s="99" t="s">
        <v>41</v>
      </c>
      <c r="H14" s="99" t="n">
        <v>12.473</v>
      </c>
    </row>
    <row r="15" customFormat="false" ht="16" hidden="false" customHeight="false" outlineLevel="0" collapsed="false">
      <c r="A15" s="98" t="n">
        <v>8</v>
      </c>
      <c r="B15" s="43" t="n">
        <v>29</v>
      </c>
      <c r="C15" s="67" t="n">
        <v>10030369064</v>
      </c>
      <c r="D15" s="65" t="s">
        <v>160</v>
      </c>
      <c r="E15" s="65" t="s">
        <v>161</v>
      </c>
      <c r="F15" s="99" t="s">
        <v>77</v>
      </c>
      <c r="G15" s="99" t="s">
        <v>78</v>
      </c>
      <c r="H15" s="99" t="n">
        <v>12.583</v>
      </c>
    </row>
    <row r="16" customFormat="false" ht="16" hidden="false" customHeight="false" outlineLevel="0" collapsed="false">
      <c r="A16" s="98" t="n">
        <v>9</v>
      </c>
      <c r="B16" s="43" t="n">
        <v>6</v>
      </c>
      <c r="C16" s="77" t="n">
        <v>10047417725</v>
      </c>
      <c r="D16" s="61" t="s">
        <v>162</v>
      </c>
      <c r="E16" s="61" t="s">
        <v>163</v>
      </c>
      <c r="F16" s="61" t="s">
        <v>61</v>
      </c>
      <c r="G16" s="99" t="s">
        <v>41</v>
      </c>
      <c r="H16" s="99" t="n">
        <v>13.234</v>
      </c>
    </row>
    <row r="17" customFormat="false" ht="16" hidden="false" customHeight="false" outlineLevel="0" collapsed="false">
      <c r="A17" s="99"/>
      <c r="B17" s="43" t="n">
        <v>18</v>
      </c>
      <c r="C17" s="102" t="n">
        <v>10010098589</v>
      </c>
      <c r="D17" s="65" t="s">
        <v>164</v>
      </c>
      <c r="E17" s="99" t="s">
        <v>165</v>
      </c>
      <c r="F17" s="99" t="s">
        <v>148</v>
      </c>
      <c r="G17" s="99" t="s">
        <v>48</v>
      </c>
      <c r="H17" s="99" t="s">
        <v>62</v>
      </c>
    </row>
    <row r="18" customFormat="false" ht="16" hidden="true" customHeight="false" outlineLevel="0" collapsed="false">
      <c r="A18" s="0" t="s">
        <v>166</v>
      </c>
    </row>
    <row r="19" customFormat="false" ht="15" hidden="true" customHeight="true" outlineLevel="0" collapsed="false">
      <c r="A19" s="30"/>
      <c r="B19" s="31" t="s">
        <v>18</v>
      </c>
      <c r="C19" s="31" t="s">
        <v>19</v>
      </c>
      <c r="D19" s="31" t="s">
        <v>20</v>
      </c>
      <c r="E19" s="31" t="s">
        <v>21</v>
      </c>
      <c r="F19" s="31" t="s">
        <v>22</v>
      </c>
      <c r="G19" s="31" t="s">
        <v>23</v>
      </c>
    </row>
    <row r="20" customFormat="false" ht="16" hidden="true" customHeight="false" outlineLevel="0" collapsed="false">
      <c r="A20" s="9" t="n">
        <v>1</v>
      </c>
      <c r="B20" s="43" t="n">
        <v>14</v>
      </c>
      <c r="C20" s="67" t="n">
        <v>10007793326</v>
      </c>
      <c r="D20" s="65" t="s">
        <v>146</v>
      </c>
      <c r="E20" s="99" t="s">
        <v>147</v>
      </c>
      <c r="F20" s="99" t="s">
        <v>148</v>
      </c>
      <c r="G20" s="103" t="s">
        <v>48</v>
      </c>
      <c r="H20" s="99" t="n">
        <v>12.22</v>
      </c>
    </row>
    <row r="21" customFormat="false" ht="16" hidden="true" customHeight="false" outlineLevel="0" collapsed="false">
      <c r="A21" s="9" t="n">
        <v>2</v>
      </c>
      <c r="B21" s="43" t="n">
        <v>10</v>
      </c>
      <c r="C21" s="77" t="n">
        <v>10047309712</v>
      </c>
      <c r="D21" s="61" t="s">
        <v>152</v>
      </c>
      <c r="E21" s="61" t="s">
        <v>158</v>
      </c>
      <c r="F21" s="61" t="s">
        <v>159</v>
      </c>
      <c r="G21" s="99" t="s">
        <v>41</v>
      </c>
      <c r="H21" s="104"/>
    </row>
    <row r="22" customFormat="false" ht="16" hidden="true" customHeight="false" outlineLevel="0" collapsed="false">
      <c r="A22" s="9"/>
      <c r="H22" s="104"/>
    </row>
    <row r="23" customFormat="false" ht="16" hidden="true" customHeight="false" outlineLevel="0" collapsed="false">
      <c r="A23" s="9" t="n">
        <v>1</v>
      </c>
      <c r="B23" s="43" t="n">
        <v>9</v>
      </c>
      <c r="C23" s="77" t="n">
        <v>10047201594</v>
      </c>
      <c r="D23" s="61" t="s">
        <v>152</v>
      </c>
      <c r="E23" s="61" t="s">
        <v>153</v>
      </c>
      <c r="F23" s="61" t="s">
        <v>61</v>
      </c>
      <c r="G23" s="103" t="s">
        <v>41</v>
      </c>
      <c r="H23" s="99" t="n">
        <v>12.67</v>
      </c>
    </row>
    <row r="24" customFormat="false" ht="16" hidden="true" customHeight="false" outlineLevel="0" collapsed="false">
      <c r="A24" s="9" t="n">
        <v>2</v>
      </c>
      <c r="B24" s="43" t="n">
        <v>29</v>
      </c>
      <c r="C24" s="67" t="n">
        <v>10030369064</v>
      </c>
      <c r="D24" s="65" t="s">
        <v>160</v>
      </c>
      <c r="E24" s="65" t="s">
        <v>161</v>
      </c>
      <c r="F24" s="99" t="s">
        <v>77</v>
      </c>
      <c r="G24" s="99" t="s">
        <v>78</v>
      </c>
      <c r="H24" s="104"/>
    </row>
    <row r="25" customFormat="false" ht="16" hidden="true" customHeight="false" outlineLevel="0" collapsed="false">
      <c r="A25" s="9"/>
      <c r="H25" s="104"/>
    </row>
    <row r="26" customFormat="false" ht="16" hidden="true" customHeight="false" outlineLevel="0" collapsed="false">
      <c r="A26" s="9" t="n">
        <v>1</v>
      </c>
      <c r="B26" s="43" t="n">
        <v>17</v>
      </c>
      <c r="C26" s="100" t="n">
        <v>10016112084</v>
      </c>
      <c r="D26" s="72" t="s">
        <v>149</v>
      </c>
      <c r="E26" s="99" t="s">
        <v>150</v>
      </c>
      <c r="F26" s="99" t="s">
        <v>148</v>
      </c>
      <c r="G26" s="99" t="s">
        <v>48</v>
      </c>
      <c r="H26" s="104" t="n">
        <v>12.42</v>
      </c>
    </row>
    <row r="27" customFormat="false" ht="16" hidden="true" customHeight="false" outlineLevel="0" collapsed="false">
      <c r="A27" s="9" t="n">
        <v>2</v>
      </c>
      <c r="B27" s="43" t="n">
        <v>8</v>
      </c>
      <c r="C27" s="77" t="n">
        <v>10010167402</v>
      </c>
      <c r="D27" s="61" t="s">
        <v>154</v>
      </c>
      <c r="E27" s="61" t="s">
        <v>155</v>
      </c>
      <c r="F27" s="46" t="s">
        <v>61</v>
      </c>
      <c r="G27" s="99" t="s">
        <v>41</v>
      </c>
      <c r="H27" s="104"/>
    </row>
    <row r="28" customFormat="false" ht="16" hidden="true" customHeight="false" outlineLevel="0" collapsed="false">
      <c r="A28" s="9"/>
      <c r="H28" s="104"/>
    </row>
    <row r="29" customFormat="false" ht="16" hidden="true" customHeight="false" outlineLevel="0" collapsed="false">
      <c r="A29" s="9" t="n">
        <v>1</v>
      </c>
      <c r="B29" s="43" t="n">
        <v>16</v>
      </c>
      <c r="C29" s="67" t="n">
        <v>10016111983</v>
      </c>
      <c r="D29" s="65" t="s">
        <v>151</v>
      </c>
      <c r="E29" s="99" t="s">
        <v>150</v>
      </c>
      <c r="F29" s="99" t="s">
        <v>148</v>
      </c>
      <c r="G29" s="99" t="s">
        <v>48</v>
      </c>
      <c r="H29" s="104" t="n">
        <v>12.92</v>
      </c>
    </row>
    <row r="30" customFormat="false" ht="16" hidden="true" customHeight="false" outlineLevel="0" collapsed="false">
      <c r="A30" s="9" t="n">
        <v>2</v>
      </c>
      <c r="B30" s="43" t="n">
        <v>15</v>
      </c>
      <c r="C30" s="69" t="n">
        <v>10053771225</v>
      </c>
      <c r="D30" s="70" t="s">
        <v>156</v>
      </c>
      <c r="E30" s="99" t="s">
        <v>157</v>
      </c>
      <c r="F30" s="99" t="s">
        <v>148</v>
      </c>
      <c r="G30" s="99" t="s">
        <v>48</v>
      </c>
      <c r="H30" s="104"/>
    </row>
    <row r="32" customFormat="false" ht="16" hidden="true" customHeight="false" outlineLevel="0" collapsed="false">
      <c r="A32" s="0" t="s">
        <v>167</v>
      </c>
    </row>
    <row r="33" customFormat="false" ht="16" hidden="true" customHeight="false" outlineLevel="0" collapsed="false">
      <c r="A33" s="0" t="s">
        <v>168</v>
      </c>
    </row>
    <row r="34" customFormat="false" ht="16" hidden="true" customHeight="false" outlineLevel="0" collapsed="false">
      <c r="A34" s="30"/>
      <c r="B34" s="31" t="s">
        <v>18</v>
      </c>
      <c r="C34" s="31" t="s">
        <v>19</v>
      </c>
      <c r="D34" s="31" t="s">
        <v>20</v>
      </c>
      <c r="E34" s="31" t="s">
        <v>21</v>
      </c>
      <c r="F34" s="31" t="s">
        <v>22</v>
      </c>
      <c r="G34" s="31" t="s">
        <v>23</v>
      </c>
    </row>
    <row r="35" customFormat="false" ht="16" hidden="true" customHeight="false" outlineLevel="0" collapsed="false">
      <c r="A35" s="99"/>
      <c r="B35" s="43" t="n">
        <v>14</v>
      </c>
      <c r="C35" s="67" t="n">
        <v>10007793326</v>
      </c>
      <c r="D35" s="65" t="s">
        <v>146</v>
      </c>
      <c r="E35" s="99" t="s">
        <v>147</v>
      </c>
      <c r="F35" s="99" t="s">
        <v>148</v>
      </c>
      <c r="G35" s="99" t="s">
        <v>48</v>
      </c>
      <c r="H35" s="99" t="n">
        <v>12.29</v>
      </c>
      <c r="I35" s="99" t="n">
        <v>12.36</v>
      </c>
    </row>
    <row r="36" customFormat="false" ht="16" hidden="true" customHeight="false" outlineLevel="0" collapsed="false">
      <c r="A36" s="99"/>
      <c r="B36" s="43" t="n">
        <v>16</v>
      </c>
      <c r="C36" s="67" t="n">
        <v>10016111983</v>
      </c>
      <c r="D36" s="65" t="s">
        <v>151</v>
      </c>
      <c r="E36" s="99" t="s">
        <v>150</v>
      </c>
      <c r="F36" s="99" t="s">
        <v>148</v>
      </c>
      <c r="G36" s="99" t="s">
        <v>48</v>
      </c>
      <c r="H36" s="99"/>
      <c r="I36" s="99"/>
    </row>
    <row r="38" customFormat="false" ht="16" hidden="true" customHeight="false" outlineLevel="0" collapsed="false">
      <c r="A38" s="0" t="s">
        <v>169</v>
      </c>
    </row>
    <row r="39" customFormat="false" ht="16" hidden="true" customHeight="false" outlineLevel="0" collapsed="false">
      <c r="A39" s="30"/>
      <c r="B39" s="31" t="s">
        <v>18</v>
      </c>
      <c r="C39" s="31" t="s">
        <v>19</v>
      </c>
      <c r="D39" s="31" t="s">
        <v>20</v>
      </c>
      <c r="E39" s="31" t="s">
        <v>21</v>
      </c>
      <c r="F39" s="31" t="s">
        <v>22</v>
      </c>
      <c r="G39" s="31" t="s">
        <v>23</v>
      </c>
    </row>
    <row r="40" customFormat="false" ht="16" hidden="true" customHeight="false" outlineLevel="0" collapsed="false">
      <c r="A40" s="99"/>
      <c r="B40" s="43" t="n">
        <v>9</v>
      </c>
      <c r="C40" s="77" t="n">
        <v>10047201594</v>
      </c>
      <c r="D40" s="61" t="s">
        <v>152</v>
      </c>
      <c r="E40" s="61" t="s">
        <v>153</v>
      </c>
      <c r="F40" s="61" t="s">
        <v>61</v>
      </c>
      <c r="G40" s="99" t="s">
        <v>41</v>
      </c>
      <c r="H40" s="99"/>
      <c r="I40" s="99"/>
    </row>
    <row r="41" customFormat="false" ht="16" hidden="true" customHeight="false" outlineLevel="0" collapsed="false">
      <c r="A41" s="99"/>
      <c r="B41" s="43" t="n">
        <v>17</v>
      </c>
      <c r="C41" s="100" t="n">
        <v>10016112084</v>
      </c>
      <c r="D41" s="72" t="s">
        <v>149</v>
      </c>
      <c r="E41" s="99" t="s">
        <v>150</v>
      </c>
      <c r="F41" s="99" t="s">
        <v>148</v>
      </c>
      <c r="G41" s="99" t="s">
        <v>48</v>
      </c>
      <c r="H41" s="99" t="n">
        <v>12.67</v>
      </c>
      <c r="I41" s="99" t="n">
        <v>12.61</v>
      </c>
    </row>
    <row r="43" customFormat="false" ht="16" hidden="true" customHeight="false" outlineLevel="0" collapsed="false">
      <c r="A43" s="105" t="s">
        <v>170</v>
      </c>
      <c r="B43" s="105"/>
      <c r="C43" s="106"/>
      <c r="D43" s="106"/>
      <c r="E43" s="106"/>
      <c r="F43" s="106"/>
      <c r="G43" s="106"/>
    </row>
    <row r="44" customFormat="false" ht="16" hidden="true" customHeight="false" outlineLevel="0" collapsed="false">
      <c r="A44" s="30"/>
      <c r="B44" s="31" t="s">
        <v>18</v>
      </c>
      <c r="C44" s="31" t="s">
        <v>19</v>
      </c>
      <c r="D44" s="31" t="s">
        <v>20</v>
      </c>
      <c r="E44" s="31" t="s">
        <v>21</v>
      </c>
      <c r="F44" s="31" t="s">
        <v>22</v>
      </c>
      <c r="G44" s="31" t="s">
        <v>23</v>
      </c>
    </row>
    <row r="45" customFormat="false" ht="16" hidden="true" customHeight="false" outlineLevel="0" collapsed="false">
      <c r="A45" s="9" t="n">
        <v>1</v>
      </c>
      <c r="B45" s="43" t="n">
        <v>8</v>
      </c>
      <c r="C45" s="77" t="n">
        <v>10010167402</v>
      </c>
      <c r="D45" s="61" t="s">
        <v>154</v>
      </c>
      <c r="E45" s="61" t="s">
        <v>155</v>
      </c>
      <c r="F45" s="46" t="s">
        <v>61</v>
      </c>
      <c r="G45" s="99" t="s">
        <v>41</v>
      </c>
      <c r="H45" s="0" t="n">
        <v>12.73</v>
      </c>
    </row>
    <row r="46" customFormat="false" ht="16" hidden="true" customHeight="false" outlineLevel="0" collapsed="false">
      <c r="A46" s="9" t="n">
        <v>2</v>
      </c>
      <c r="B46" s="43" t="n">
        <v>15</v>
      </c>
      <c r="C46" s="69" t="n">
        <v>10053771225</v>
      </c>
      <c r="D46" s="70" t="s">
        <v>156</v>
      </c>
      <c r="E46" s="99" t="s">
        <v>157</v>
      </c>
      <c r="F46" s="99" t="s">
        <v>148</v>
      </c>
      <c r="G46" s="99" t="s">
        <v>48</v>
      </c>
    </row>
    <row r="47" customFormat="false" ht="16" hidden="true" customHeight="false" outlineLevel="0" collapsed="false">
      <c r="A47" s="107" t="n">
        <v>3</v>
      </c>
      <c r="B47" s="43" t="n">
        <v>10</v>
      </c>
      <c r="C47" s="77" t="n">
        <v>10047309712</v>
      </c>
      <c r="D47" s="61" t="s">
        <v>152</v>
      </c>
      <c r="E47" s="61" t="s">
        <v>158</v>
      </c>
      <c r="F47" s="61" t="s">
        <v>159</v>
      </c>
      <c r="G47" s="99" t="s">
        <v>41</v>
      </c>
    </row>
    <row r="48" customFormat="false" ht="16" hidden="true" customHeight="false" outlineLevel="0" collapsed="false">
      <c r="A48" s="107" t="n">
        <v>4</v>
      </c>
      <c r="B48" s="43" t="n">
        <v>29</v>
      </c>
      <c r="C48" s="67" t="n">
        <v>10030369064</v>
      </c>
      <c r="D48" s="65" t="s">
        <v>160</v>
      </c>
      <c r="E48" s="65" t="s">
        <v>161</v>
      </c>
      <c r="F48" s="99" t="s">
        <v>77</v>
      </c>
      <c r="G48" s="99" t="s">
        <v>78</v>
      </c>
    </row>
    <row r="51" customFormat="false" ht="16" hidden="true" customHeight="false" outlineLevel="0" collapsed="false">
      <c r="A51" s="0" t="s">
        <v>171</v>
      </c>
    </row>
    <row r="52" customFormat="false" ht="16" hidden="true" customHeight="false" outlineLevel="0" collapsed="false">
      <c r="A52" s="30"/>
      <c r="B52" s="31" t="s">
        <v>18</v>
      </c>
      <c r="C52" s="31" t="s">
        <v>19</v>
      </c>
      <c r="D52" s="31" t="s">
        <v>20</v>
      </c>
      <c r="E52" s="31" t="s">
        <v>21</v>
      </c>
      <c r="F52" s="31" t="s">
        <v>22</v>
      </c>
      <c r="G52" s="31" t="s">
        <v>23</v>
      </c>
    </row>
    <row r="53" customFormat="false" ht="16" hidden="true" customHeight="false" outlineLevel="0" collapsed="false">
      <c r="A53" s="99" t="n">
        <v>3</v>
      </c>
      <c r="B53" s="43" t="n">
        <v>16</v>
      </c>
      <c r="C53" s="67" t="n">
        <v>10016111983</v>
      </c>
      <c r="D53" s="65" t="s">
        <v>151</v>
      </c>
      <c r="E53" s="99" t="s">
        <v>150</v>
      </c>
      <c r="F53" s="99" t="s">
        <v>148</v>
      </c>
      <c r="G53" s="99" t="s">
        <v>48</v>
      </c>
      <c r="H53" s="99" t="n">
        <v>12.32</v>
      </c>
      <c r="I53" s="99" t="n">
        <v>12.7</v>
      </c>
    </row>
    <row r="54" customFormat="false" ht="16" hidden="true" customHeight="false" outlineLevel="0" collapsed="false">
      <c r="A54" s="99" t="n">
        <v>4</v>
      </c>
      <c r="B54" s="43" t="n">
        <v>9</v>
      </c>
      <c r="C54" s="77" t="n">
        <v>10047201594</v>
      </c>
      <c r="D54" s="61" t="s">
        <v>152</v>
      </c>
      <c r="E54" s="61" t="s">
        <v>153</v>
      </c>
      <c r="F54" s="61" t="s">
        <v>61</v>
      </c>
      <c r="G54" s="99" t="s">
        <v>41</v>
      </c>
      <c r="H54" s="99"/>
      <c r="I54" s="99"/>
    </row>
    <row r="56" customFormat="false" ht="16" hidden="true" customHeight="false" outlineLevel="0" collapsed="false">
      <c r="A56" s="0" t="s">
        <v>172</v>
      </c>
    </row>
    <row r="57" customFormat="false" ht="16" hidden="true" customHeight="false" outlineLevel="0" collapsed="false">
      <c r="A57" s="30"/>
      <c r="B57" s="31" t="s">
        <v>18</v>
      </c>
      <c r="C57" s="31" t="s">
        <v>19</v>
      </c>
      <c r="D57" s="31" t="s">
        <v>20</v>
      </c>
      <c r="E57" s="31" t="s">
        <v>21</v>
      </c>
      <c r="F57" s="31" t="s">
        <v>22</v>
      </c>
      <c r="G57" s="31" t="s">
        <v>23</v>
      </c>
    </row>
    <row r="58" customFormat="false" ht="16" hidden="true" customHeight="false" outlineLevel="0" collapsed="false">
      <c r="A58" s="99"/>
      <c r="B58" s="43" t="n">
        <v>14</v>
      </c>
      <c r="C58" s="67" t="n">
        <v>10007793326</v>
      </c>
      <c r="D58" s="65" t="s">
        <v>146</v>
      </c>
      <c r="E58" s="99" t="s">
        <v>147</v>
      </c>
      <c r="F58" s="99" t="s">
        <v>148</v>
      </c>
      <c r="G58" s="99" t="s">
        <v>48</v>
      </c>
      <c r="H58" s="108" t="n">
        <v>12.2</v>
      </c>
      <c r="I58" s="99" t="n">
        <v>12.26</v>
      </c>
    </row>
    <row r="59" customFormat="false" ht="16" hidden="true" customHeight="false" outlineLevel="0" collapsed="false">
      <c r="A59" s="99"/>
      <c r="B59" s="43" t="n">
        <v>17</v>
      </c>
      <c r="C59" s="100" t="n">
        <v>10016112084</v>
      </c>
      <c r="D59" s="72" t="s">
        <v>149</v>
      </c>
      <c r="E59" s="99" t="s">
        <v>150</v>
      </c>
      <c r="F59" s="99" t="s">
        <v>148</v>
      </c>
      <c r="G59" s="99" t="s">
        <v>48</v>
      </c>
      <c r="H59" s="99"/>
      <c r="I59" s="99"/>
    </row>
  </sheetData>
  <mergeCells count="4">
    <mergeCell ref="A1:G1"/>
    <mergeCell ref="A3:G3"/>
    <mergeCell ref="C4:H4"/>
    <mergeCell ref="A6:G6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6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C10" activeCellId="0" sqref="C10"/>
    </sheetView>
  </sheetViews>
  <sheetFormatPr defaultRowHeight="16" zeroHeight="false" outlineLevelRow="0" outlineLevelCol="0"/>
  <cols>
    <col collapsed="false" customWidth="true" hidden="false" outlineLevel="0" max="2" min="1" style="0" width="5.67"/>
    <col collapsed="false" customWidth="true" hidden="false" outlineLevel="0" max="3" min="3" style="0" width="9.83"/>
    <col collapsed="false" customWidth="true" hidden="false" outlineLevel="0" max="4" min="4" style="0" width="14.33"/>
    <col collapsed="false" customWidth="true" hidden="false" outlineLevel="0" max="5" min="5" style="0" width="15.16"/>
    <col collapsed="false" customWidth="true" hidden="false" outlineLevel="0" max="6" min="6" style="0" width="20.5"/>
    <col collapsed="false" customWidth="true" hidden="false" outlineLevel="0" max="7" min="7" style="0" width="6.51"/>
    <col collapsed="false" customWidth="true" hidden="true" outlineLevel="0" max="8" min="8" style="0" width="8.33"/>
    <col collapsed="false" customWidth="true" hidden="true" outlineLevel="0" max="12" min="9" style="0" width="10.5"/>
    <col collapsed="false" customWidth="true" hidden="false" outlineLevel="0" max="1025" min="13" style="0" width="10.61"/>
  </cols>
  <sheetData>
    <row r="1" customFormat="false" ht="31" hidden="false" customHeight="false" outlineLevel="0" collapsed="false">
      <c r="A1" s="2" t="s">
        <v>1</v>
      </c>
      <c r="B1" s="2"/>
      <c r="C1" s="2"/>
      <c r="D1" s="2"/>
      <c r="E1" s="2"/>
      <c r="F1" s="2"/>
      <c r="G1" s="2"/>
    </row>
    <row r="2" customFormat="false" ht="24" hidden="false" customHeight="false" outlineLevel="0" collapsed="false">
      <c r="H2" s="7"/>
    </row>
    <row r="3" customFormat="false" ht="26" hidden="false" customHeight="false" outlineLevel="0" collapsed="false">
      <c r="A3" s="3" t="s">
        <v>2</v>
      </c>
      <c r="B3" s="3"/>
      <c r="C3" s="3"/>
      <c r="D3" s="3"/>
      <c r="E3" s="3"/>
      <c r="F3" s="3"/>
      <c r="G3" s="3"/>
    </row>
    <row r="4" customFormat="false" ht="16" hidden="false" customHeight="false" outlineLevel="0" collapsed="false">
      <c r="B4" s="12"/>
      <c r="E4" s="13"/>
      <c r="F4" s="13"/>
    </row>
    <row r="5" customFormat="false" ht="15" hidden="false" customHeight="true" outlineLevel="0" collapsed="false">
      <c r="A5" s="109"/>
      <c r="B5" s="9"/>
      <c r="F5" s="110" t="s">
        <v>173</v>
      </c>
      <c r="G5" s="111"/>
      <c r="I5" s="112"/>
      <c r="J5" s="9"/>
    </row>
    <row r="6" customFormat="false" ht="15" hidden="false" customHeight="true" outlineLevel="0" collapsed="false">
      <c r="A6" s="11" t="s">
        <v>174</v>
      </c>
      <c r="B6" s="9"/>
      <c r="F6" s="113" t="s">
        <v>6</v>
      </c>
      <c r="G6" s="114" t="n">
        <v>0.545833333333333</v>
      </c>
      <c r="I6" s="115"/>
      <c r="J6" s="9"/>
    </row>
    <row r="7" customFormat="false" ht="15" hidden="false" customHeight="true" outlineLevel="0" collapsed="false">
      <c r="A7" s="109"/>
      <c r="B7" s="9"/>
      <c r="C7" s="116"/>
      <c r="D7" s="116"/>
      <c r="E7" s="117"/>
      <c r="F7" s="118" t="s">
        <v>175</v>
      </c>
      <c r="G7" s="111"/>
      <c r="I7" s="112"/>
      <c r="J7" s="9"/>
    </row>
    <row r="8" customFormat="false" ht="16" hidden="false" customHeight="true" outlineLevel="0" collapsed="false">
      <c r="A8" s="18"/>
      <c r="B8" s="18"/>
      <c r="C8" s="18"/>
      <c r="D8" s="18"/>
      <c r="E8" s="18"/>
      <c r="F8" s="18"/>
      <c r="G8" s="18"/>
      <c r="H8" s="14"/>
      <c r="I8" s="119"/>
      <c r="J8" s="28" t="s">
        <v>15</v>
      </c>
      <c r="K8" s="28"/>
    </row>
    <row r="9" customFormat="false" ht="29" hidden="false" customHeight="false" outlineLevel="0" collapsed="false">
      <c r="A9" s="30" t="s">
        <v>17</v>
      </c>
      <c r="B9" s="31" t="s">
        <v>18</v>
      </c>
      <c r="C9" s="31" t="s">
        <v>19</v>
      </c>
      <c r="D9" s="31" t="s">
        <v>20</v>
      </c>
      <c r="E9" s="31" t="s">
        <v>21</v>
      </c>
      <c r="F9" s="31" t="s">
        <v>22</v>
      </c>
      <c r="G9" s="31" t="s">
        <v>23</v>
      </c>
      <c r="H9" s="32" t="s">
        <v>24</v>
      </c>
      <c r="I9" s="120"/>
      <c r="J9" s="41" t="s">
        <v>30</v>
      </c>
      <c r="K9" s="41" t="s">
        <v>31</v>
      </c>
    </row>
    <row r="10" customFormat="false" ht="16" hidden="false" customHeight="false" outlineLevel="0" collapsed="false">
      <c r="A10" s="121" t="n">
        <f aca="false">VLOOKUP(B10,J:K,2,0)</f>
        <v>1</v>
      </c>
      <c r="B10" s="82" t="n">
        <v>19</v>
      </c>
      <c r="C10" s="122" t="n">
        <v>10009988556</v>
      </c>
      <c r="D10" s="85" t="s">
        <v>176</v>
      </c>
      <c r="E10" s="85" t="s">
        <v>177</v>
      </c>
      <c r="F10" s="85" t="s">
        <v>178</v>
      </c>
      <c r="G10" s="123" t="s">
        <v>48</v>
      </c>
      <c r="H10" s="124"/>
      <c r="I10" s="14"/>
      <c r="J10" s="57" t="n">
        <v>19</v>
      </c>
      <c r="K10" s="58" t="n">
        <v>1</v>
      </c>
    </row>
    <row r="11" customFormat="false" ht="16" hidden="false" customHeight="false" outlineLevel="0" collapsed="false">
      <c r="A11" s="121" t="n">
        <f aca="false">VLOOKUP(B11,J:K,2,0)</f>
        <v>2</v>
      </c>
      <c r="B11" s="82" t="n">
        <v>12</v>
      </c>
      <c r="C11" s="125" t="n">
        <v>10036438537</v>
      </c>
      <c r="D11" s="126" t="s">
        <v>179</v>
      </c>
      <c r="E11" s="84" t="s">
        <v>180</v>
      </c>
      <c r="F11" s="94" t="s">
        <v>34</v>
      </c>
      <c r="G11" s="123" t="s">
        <v>35</v>
      </c>
      <c r="H11" s="127"/>
      <c r="I11" s="14"/>
      <c r="J11" s="57" t="n">
        <v>12</v>
      </c>
      <c r="K11" s="58" t="n">
        <v>2</v>
      </c>
    </row>
    <row r="12" customFormat="false" ht="16" hidden="false" customHeight="false" outlineLevel="0" collapsed="false">
      <c r="A12" s="121" t="n">
        <f aca="false">VLOOKUP(B12,J:K,2,0)</f>
        <v>3</v>
      </c>
      <c r="B12" s="82" t="n">
        <v>20</v>
      </c>
      <c r="C12" s="122" t="n">
        <v>10010201148</v>
      </c>
      <c r="D12" s="92" t="s">
        <v>176</v>
      </c>
      <c r="E12" s="92" t="s">
        <v>181</v>
      </c>
      <c r="F12" s="92" t="s">
        <v>178</v>
      </c>
      <c r="G12" s="123" t="s">
        <v>48</v>
      </c>
      <c r="H12" s="127"/>
      <c r="I12" s="14"/>
      <c r="J12" s="57" t="n">
        <v>20</v>
      </c>
      <c r="K12" s="58" t="n">
        <v>3</v>
      </c>
    </row>
    <row r="13" customFormat="false" ht="16" hidden="false" customHeight="false" outlineLevel="0" collapsed="false">
      <c r="A13" s="121" t="n">
        <f aca="false">VLOOKUP(B13,J:K,2,0)</f>
        <v>4</v>
      </c>
      <c r="B13" s="82" t="n">
        <v>22</v>
      </c>
      <c r="C13" s="122" t="n">
        <v>10006902643</v>
      </c>
      <c r="D13" s="85" t="s">
        <v>182</v>
      </c>
      <c r="E13" s="85" t="s">
        <v>183</v>
      </c>
      <c r="F13" s="85" t="s">
        <v>178</v>
      </c>
      <c r="G13" s="123" t="s">
        <v>48</v>
      </c>
      <c r="H13" s="127"/>
      <c r="I13" s="14"/>
      <c r="J13" s="57" t="n">
        <v>22</v>
      </c>
      <c r="K13" s="58" t="n">
        <v>4</v>
      </c>
    </row>
    <row r="14" customFormat="false" ht="16" hidden="false" customHeight="false" outlineLevel="0" collapsed="false">
      <c r="A14" s="121" t="n">
        <f aca="false">VLOOKUP(B14,J:K,2,0)</f>
        <v>5</v>
      </c>
      <c r="B14" s="82" t="n">
        <v>1</v>
      </c>
      <c r="C14" s="128" t="n">
        <v>10010777791</v>
      </c>
      <c r="D14" s="91" t="s">
        <v>184</v>
      </c>
      <c r="E14" s="91" t="s">
        <v>185</v>
      </c>
      <c r="F14" s="84" t="s">
        <v>40</v>
      </c>
      <c r="G14" s="123" t="s">
        <v>41</v>
      </c>
      <c r="H14" s="127"/>
      <c r="I14" s="14"/>
      <c r="J14" s="57" t="n">
        <v>1</v>
      </c>
      <c r="K14" s="58" t="n">
        <v>5</v>
      </c>
    </row>
    <row r="15" customFormat="false" ht="16" hidden="false" customHeight="false" outlineLevel="0" collapsed="false">
      <c r="A15" s="121" t="n">
        <f aca="false">VLOOKUP(B15,J:K,2,0)</f>
        <v>6</v>
      </c>
      <c r="B15" s="82" t="n">
        <v>11</v>
      </c>
      <c r="C15" s="125" t="n">
        <v>10008696234</v>
      </c>
      <c r="D15" s="84" t="s">
        <v>186</v>
      </c>
      <c r="E15" s="84" t="s">
        <v>187</v>
      </c>
      <c r="F15" s="94" t="s">
        <v>34</v>
      </c>
      <c r="G15" s="123" t="s">
        <v>35</v>
      </c>
      <c r="H15" s="127"/>
      <c r="I15" s="14"/>
      <c r="J15" s="57" t="n">
        <v>11</v>
      </c>
      <c r="K15" s="58" t="n">
        <v>6</v>
      </c>
    </row>
    <row r="16" customFormat="false" ht="16" hidden="false" customHeight="false" outlineLevel="0" collapsed="false">
      <c r="A16" s="121" t="n">
        <f aca="false">VLOOKUP(B16,J:K,2,0)</f>
        <v>7</v>
      </c>
      <c r="B16" s="82" t="n">
        <v>28</v>
      </c>
      <c r="C16" s="128" t="n">
        <v>10006065716</v>
      </c>
      <c r="D16" s="91" t="s">
        <v>188</v>
      </c>
      <c r="E16" s="91" t="s">
        <v>189</v>
      </c>
      <c r="F16" s="91" t="s">
        <v>190</v>
      </c>
      <c r="G16" s="129" t="s">
        <v>136</v>
      </c>
      <c r="H16" s="127"/>
      <c r="I16" s="14"/>
      <c r="J16" s="57" t="n">
        <v>28</v>
      </c>
      <c r="K16" s="58" t="n">
        <v>7</v>
      </c>
    </row>
    <row r="17" customFormat="false" ht="16" hidden="false" customHeight="false" outlineLevel="0" collapsed="false">
      <c r="A17" s="121" t="n">
        <f aca="false">VLOOKUP(B17,J:K,2,0)</f>
        <v>8</v>
      </c>
      <c r="B17" s="82" t="n">
        <v>24</v>
      </c>
      <c r="C17" s="122" t="n">
        <v>10048445925</v>
      </c>
      <c r="D17" s="85" t="s">
        <v>191</v>
      </c>
      <c r="E17" s="85" t="s">
        <v>192</v>
      </c>
      <c r="F17" s="85" t="s">
        <v>178</v>
      </c>
      <c r="G17" s="123" t="s">
        <v>48</v>
      </c>
      <c r="H17" s="127"/>
      <c r="I17" s="14"/>
      <c r="J17" s="57" t="n">
        <v>24</v>
      </c>
      <c r="K17" s="58" t="n">
        <v>8</v>
      </c>
    </row>
    <row r="18" customFormat="false" ht="16" hidden="false" customHeight="false" outlineLevel="0" collapsed="false">
      <c r="A18" s="121" t="n">
        <f aca="false">VLOOKUP(B18,J:K,2,0)</f>
        <v>9</v>
      </c>
      <c r="B18" s="82" t="n">
        <v>13</v>
      </c>
      <c r="C18" s="125" t="n">
        <v>10009081204</v>
      </c>
      <c r="D18" s="84" t="s">
        <v>193</v>
      </c>
      <c r="E18" s="84" t="s">
        <v>194</v>
      </c>
      <c r="F18" s="94" t="s">
        <v>34</v>
      </c>
      <c r="G18" s="129" t="s">
        <v>35</v>
      </c>
      <c r="H18" s="127"/>
      <c r="I18" s="14"/>
      <c r="J18" s="57" t="n">
        <v>13</v>
      </c>
      <c r="K18" s="58" t="n">
        <v>9</v>
      </c>
    </row>
    <row r="19" customFormat="false" ht="16" hidden="false" customHeight="false" outlineLevel="0" collapsed="false">
      <c r="A19" s="121" t="n">
        <f aca="false">VLOOKUP(B19,J:K,2,0)</f>
        <v>10</v>
      </c>
      <c r="B19" s="82" t="n">
        <v>27</v>
      </c>
      <c r="C19" s="122" t="n">
        <v>10047208769</v>
      </c>
      <c r="D19" s="85" t="s">
        <v>195</v>
      </c>
      <c r="E19" s="85" t="s">
        <v>196</v>
      </c>
      <c r="F19" s="84" t="s">
        <v>40</v>
      </c>
      <c r="G19" s="129" t="s">
        <v>41</v>
      </c>
      <c r="H19" s="127"/>
      <c r="I19" s="14"/>
      <c r="J19" s="57" t="n">
        <v>27</v>
      </c>
      <c r="K19" s="58" t="n">
        <v>10</v>
      </c>
    </row>
    <row r="20" customFormat="false" ht="16" hidden="false" customHeight="false" outlineLevel="0" collapsed="false">
      <c r="A20" s="121" t="n">
        <f aca="false">VLOOKUP(B20,J:K,2,0)</f>
        <v>11</v>
      </c>
      <c r="B20" s="82" t="n">
        <v>7</v>
      </c>
      <c r="C20" s="128" t="n">
        <v>10047282935</v>
      </c>
      <c r="D20" s="91" t="s">
        <v>197</v>
      </c>
      <c r="E20" s="91" t="s">
        <v>198</v>
      </c>
      <c r="F20" s="84" t="s">
        <v>199</v>
      </c>
      <c r="G20" s="123" t="s">
        <v>41</v>
      </c>
      <c r="H20" s="127"/>
      <c r="I20" s="14"/>
      <c r="J20" s="57" t="n">
        <v>7</v>
      </c>
      <c r="K20" s="58" t="n">
        <v>11</v>
      </c>
    </row>
    <row r="21" customFormat="false" ht="16" hidden="false" customHeight="false" outlineLevel="0" collapsed="false">
      <c r="A21" s="121" t="n">
        <f aca="false">VLOOKUP(B21,J:K,2,0)</f>
        <v>12</v>
      </c>
      <c r="B21" s="82" t="n">
        <v>26</v>
      </c>
      <c r="C21" s="122" t="n">
        <v>10069708729</v>
      </c>
      <c r="D21" s="85" t="s">
        <v>200</v>
      </c>
      <c r="E21" s="85" t="s">
        <v>201</v>
      </c>
      <c r="F21" s="92" t="s">
        <v>202</v>
      </c>
      <c r="G21" s="129" t="s">
        <v>203</v>
      </c>
      <c r="H21" s="127"/>
      <c r="I21" s="14"/>
      <c r="J21" s="57" t="n">
        <v>26</v>
      </c>
      <c r="K21" s="58" t="n">
        <v>12</v>
      </c>
    </row>
    <row r="22" customFormat="false" ht="16" hidden="false" customHeight="false" outlineLevel="0" collapsed="false">
      <c r="A22" s="121" t="n">
        <f aca="false">VLOOKUP(B22,J:K,2,0)</f>
        <v>13</v>
      </c>
      <c r="B22" s="82" t="n">
        <v>21</v>
      </c>
      <c r="C22" s="122" t="n">
        <v>10009232966</v>
      </c>
      <c r="D22" s="92" t="s">
        <v>204</v>
      </c>
      <c r="E22" s="92" t="s">
        <v>205</v>
      </c>
      <c r="F22" s="92" t="s">
        <v>178</v>
      </c>
      <c r="G22" s="123" t="s">
        <v>48</v>
      </c>
      <c r="H22" s="127"/>
      <c r="I22" s="14"/>
      <c r="J22" s="57" t="n">
        <v>21</v>
      </c>
      <c r="K22" s="58" t="n">
        <v>13</v>
      </c>
    </row>
    <row r="23" customFormat="false" ht="16" hidden="false" customHeight="false" outlineLevel="0" collapsed="false">
      <c r="A23" s="121" t="n">
        <f aca="false">VLOOKUP(B23,J:K,2,0)</f>
        <v>14</v>
      </c>
      <c r="B23" s="82" t="n">
        <v>23</v>
      </c>
      <c r="C23" s="122" t="n">
        <v>10009882967</v>
      </c>
      <c r="D23" s="85" t="s">
        <v>206</v>
      </c>
      <c r="E23" s="85" t="s">
        <v>207</v>
      </c>
      <c r="F23" s="85" t="s">
        <v>178</v>
      </c>
      <c r="G23" s="123" t="s">
        <v>48</v>
      </c>
      <c r="H23" s="127"/>
      <c r="I23" s="14"/>
      <c r="J23" s="57" t="n">
        <v>23</v>
      </c>
      <c r="K23" s="58" t="n">
        <v>14</v>
      </c>
    </row>
    <row r="24" customFormat="false" ht="16" hidden="false" customHeight="false" outlineLevel="0" collapsed="false">
      <c r="A24" s="121" t="n">
        <f aca="false">VLOOKUP(B24,J:K,2,0)</f>
        <v>15</v>
      </c>
      <c r="B24" s="82" t="n">
        <v>5</v>
      </c>
      <c r="C24" s="128" t="n">
        <v>10047254845</v>
      </c>
      <c r="D24" s="91" t="s">
        <v>208</v>
      </c>
      <c r="E24" s="91" t="s">
        <v>209</v>
      </c>
      <c r="F24" s="84" t="s">
        <v>40</v>
      </c>
      <c r="G24" s="123" t="s">
        <v>41</v>
      </c>
      <c r="H24" s="127"/>
      <c r="I24" s="14"/>
      <c r="J24" s="57" t="n">
        <v>5</v>
      </c>
      <c r="K24" s="58" t="n">
        <v>15</v>
      </c>
    </row>
    <row r="25" customFormat="false" ht="16" hidden="false" customHeight="false" outlineLevel="0" collapsed="false">
      <c r="A25" s="121" t="n">
        <f aca="false">VLOOKUP(B25,J:K,2,0)</f>
        <v>16</v>
      </c>
      <c r="B25" s="82" t="n">
        <v>25</v>
      </c>
      <c r="C25" s="122" t="n">
        <v>10010641082</v>
      </c>
      <c r="D25" s="92" t="s">
        <v>210</v>
      </c>
      <c r="E25" s="92" t="s">
        <v>211</v>
      </c>
      <c r="F25" s="92" t="s">
        <v>178</v>
      </c>
      <c r="G25" s="123" t="s">
        <v>48</v>
      </c>
      <c r="H25" s="127"/>
      <c r="I25" s="14"/>
      <c r="J25" s="57" t="n">
        <v>25</v>
      </c>
      <c r="K25" s="58" t="n">
        <v>16</v>
      </c>
    </row>
    <row r="26" customFormat="false" ht="16" hidden="false" customHeight="false" outlineLevel="0" collapsed="false">
      <c r="A26" s="121"/>
      <c r="B26" s="82" t="n">
        <v>6</v>
      </c>
      <c r="C26" s="77" t="n">
        <v>10047417725</v>
      </c>
      <c r="D26" s="91" t="s">
        <v>162</v>
      </c>
      <c r="E26" s="91" t="s">
        <v>163</v>
      </c>
      <c r="F26" s="91" t="s">
        <v>61</v>
      </c>
      <c r="G26" s="123" t="s">
        <v>41</v>
      </c>
      <c r="H26" s="127"/>
      <c r="I26" s="14"/>
      <c r="J26" s="57"/>
      <c r="K26" s="58" t="n">
        <v>17</v>
      </c>
    </row>
  </sheetData>
  <autoFilter ref="A9:G9"/>
  <mergeCells count="4">
    <mergeCell ref="A1:G1"/>
    <mergeCell ref="A3:G3"/>
    <mergeCell ref="A8:G8"/>
    <mergeCell ref="J8:K8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14"/>
  <sheetViews>
    <sheetView showFormulas="false" showGridLines="true" showRowColHeaders="true" showZeros="true" rightToLeft="false" tabSelected="false" showOutlineSymbols="true" defaultGridColor="true" view="normal" topLeftCell="A91" colorId="64" zoomScale="100" zoomScaleNormal="100" zoomScalePageLayoutView="100" workbookViewId="0">
      <selection pane="topLeft" activeCell="J120" activeCellId="0" sqref="J120"/>
    </sheetView>
  </sheetViews>
  <sheetFormatPr defaultRowHeight="16" zeroHeight="false" outlineLevelRow="0" outlineLevelCol="0"/>
  <cols>
    <col collapsed="false" customWidth="true" hidden="false" outlineLevel="0" max="1" min="1" style="0" width="5"/>
    <col collapsed="false" customWidth="true" hidden="false" outlineLevel="0" max="2" min="2" style="0" width="5.33"/>
    <col collapsed="false" customWidth="true" hidden="false" outlineLevel="0" max="3" min="3" style="0" width="10.67"/>
    <col collapsed="false" customWidth="true" hidden="false" outlineLevel="0" max="4" min="4" style="0" width="13.16"/>
    <col collapsed="false" customWidth="true" hidden="false" outlineLevel="0" max="5" min="5" style="0" width="8.67"/>
    <col collapsed="false" customWidth="true" hidden="false" outlineLevel="0" max="6" min="6" style="0" width="13.16"/>
    <col collapsed="false" customWidth="true" hidden="false" outlineLevel="0" max="7" min="7" style="0" width="5.51"/>
    <col collapsed="false" customWidth="true" hidden="true" outlineLevel="0" max="8" min="8" style="0" width="10.5"/>
    <col collapsed="false" customWidth="true" hidden="false" outlineLevel="0" max="1025" min="9" style="0" width="10.61"/>
  </cols>
  <sheetData>
    <row r="1" customFormat="false" ht="31" hidden="false" customHeight="false" outlineLevel="0" collapsed="false">
      <c r="A1" s="2" t="s">
        <v>1</v>
      </c>
      <c r="B1" s="2"/>
      <c r="C1" s="2"/>
      <c r="D1" s="2"/>
      <c r="E1" s="2"/>
      <c r="F1" s="2"/>
      <c r="G1" s="2"/>
      <c r="K1" s="2" t="s">
        <v>1</v>
      </c>
      <c r="L1" s="2"/>
      <c r="M1" s="2"/>
      <c r="N1" s="2"/>
      <c r="O1" s="2"/>
      <c r="P1" s="2"/>
      <c r="Q1" s="2"/>
    </row>
    <row r="2" customFormat="false" ht="24" hidden="false" customHeight="false" outlineLevel="0" collapsed="false">
      <c r="H2" s="7"/>
      <c r="R2" s="7"/>
    </row>
    <row r="3" customFormat="false" ht="26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K3" s="3" t="s">
        <v>2</v>
      </c>
      <c r="L3" s="3"/>
      <c r="M3" s="3"/>
      <c r="N3" s="3"/>
      <c r="O3" s="3"/>
      <c r="P3" s="3"/>
      <c r="Q3" s="3"/>
    </row>
    <row r="4" customFormat="false" ht="15" hidden="false" customHeight="true" outlineLevel="0" collapsed="false">
      <c r="C4" s="10"/>
      <c r="D4" s="10"/>
      <c r="E4" s="10"/>
      <c r="F4" s="10"/>
      <c r="G4" s="10"/>
      <c r="H4" s="10"/>
      <c r="M4" s="10"/>
      <c r="N4" s="10"/>
      <c r="O4" s="10"/>
      <c r="P4" s="10"/>
      <c r="Q4" s="10"/>
      <c r="R4" s="10"/>
    </row>
    <row r="5" customFormat="false" ht="16" hidden="false" customHeight="false" outlineLevel="0" collapsed="false">
      <c r="A5" s="11" t="s">
        <v>212</v>
      </c>
      <c r="B5" s="12"/>
      <c r="E5" s="13"/>
      <c r="F5" s="13"/>
      <c r="K5" s="11" t="s">
        <v>212</v>
      </c>
      <c r="L5" s="12"/>
      <c r="O5" s="13"/>
      <c r="P5" s="13"/>
    </row>
    <row r="6" customFormat="false" ht="16" hidden="false" customHeight="false" outlineLevel="0" collapsed="false">
      <c r="A6" s="130" t="s">
        <v>213</v>
      </c>
      <c r="B6" s="130"/>
      <c r="C6" s="130"/>
      <c r="D6" s="130"/>
      <c r="E6" s="130"/>
      <c r="F6" s="130"/>
      <c r="G6" s="130"/>
      <c r="H6" s="19"/>
      <c r="K6" s="130" t="s">
        <v>213</v>
      </c>
      <c r="L6" s="130"/>
      <c r="M6" s="130"/>
      <c r="N6" s="130"/>
      <c r="O6" s="130"/>
      <c r="P6" s="130"/>
      <c r="Q6" s="130"/>
      <c r="R6" s="19"/>
    </row>
    <row r="7" customFormat="false" ht="29" hidden="false" customHeight="false" outlineLevel="0" collapsed="false">
      <c r="A7" s="30" t="s">
        <v>17</v>
      </c>
      <c r="B7" s="31" t="s">
        <v>18</v>
      </c>
      <c r="C7" s="31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2" t="s">
        <v>145</v>
      </c>
      <c r="K7" s="30" t="s">
        <v>17</v>
      </c>
      <c r="L7" s="31" t="s">
        <v>18</v>
      </c>
      <c r="M7" s="31" t="s">
        <v>19</v>
      </c>
      <c r="N7" s="31" t="s">
        <v>20</v>
      </c>
      <c r="O7" s="31" t="s">
        <v>21</v>
      </c>
      <c r="P7" s="31" t="s">
        <v>22</v>
      </c>
      <c r="Q7" s="31" t="s">
        <v>23</v>
      </c>
      <c r="R7" s="32" t="s">
        <v>145</v>
      </c>
    </row>
    <row r="8" customFormat="false" ht="16" hidden="false" customHeight="false" outlineLevel="0" collapsed="false">
      <c r="A8" s="92" t="n">
        <v>1</v>
      </c>
      <c r="B8" s="82" t="n">
        <v>107</v>
      </c>
      <c r="C8" s="87" t="n">
        <v>10009176281</v>
      </c>
      <c r="D8" s="85" t="s">
        <v>214</v>
      </c>
      <c r="E8" s="85" t="s">
        <v>215</v>
      </c>
      <c r="F8" s="85" t="s">
        <v>148</v>
      </c>
      <c r="G8" s="92" t="s">
        <v>48</v>
      </c>
      <c r="I8" s="0" t="n">
        <v>11.36</v>
      </c>
      <c r="K8" s="92" t="n">
        <v>1</v>
      </c>
      <c r="L8" s="82" t="n">
        <v>107</v>
      </c>
      <c r="M8" s="87" t="n">
        <v>10009176281</v>
      </c>
      <c r="N8" s="85" t="s">
        <v>214</v>
      </c>
      <c r="O8" s="85" t="s">
        <v>215</v>
      </c>
      <c r="P8" s="85" t="s">
        <v>148</v>
      </c>
      <c r="Q8" s="92" t="s">
        <v>48</v>
      </c>
    </row>
    <row r="9" customFormat="false" ht="16" hidden="false" customHeight="false" outlineLevel="0" collapsed="false">
      <c r="A9" s="92" t="n">
        <v>2</v>
      </c>
      <c r="B9" s="82" t="n">
        <v>96</v>
      </c>
      <c r="C9" s="131" t="n">
        <v>10004612534</v>
      </c>
      <c r="D9" s="93" t="s">
        <v>216</v>
      </c>
      <c r="E9" s="93" t="s">
        <v>217</v>
      </c>
      <c r="F9" s="93" t="s">
        <v>61</v>
      </c>
      <c r="G9" s="92" t="s">
        <v>41</v>
      </c>
      <c r="K9" s="92" t="n">
        <v>2</v>
      </c>
      <c r="L9" s="82" t="n">
        <v>96</v>
      </c>
      <c r="M9" s="131" t="n">
        <v>10004612534</v>
      </c>
      <c r="N9" s="93" t="s">
        <v>216</v>
      </c>
      <c r="O9" s="93" t="s">
        <v>217</v>
      </c>
      <c r="P9" s="93" t="s">
        <v>61</v>
      </c>
      <c r="Q9" s="92" t="s">
        <v>41</v>
      </c>
    </row>
    <row r="10" customFormat="false" ht="16" hidden="false" customHeight="false" outlineLevel="0" collapsed="false">
      <c r="A10" s="132" t="n">
        <v>3</v>
      </c>
      <c r="B10" s="82" t="n">
        <v>124</v>
      </c>
      <c r="C10" s="87" t="n">
        <v>10010850644</v>
      </c>
      <c r="D10" s="85" t="s">
        <v>218</v>
      </c>
      <c r="E10" s="85" t="s">
        <v>219</v>
      </c>
      <c r="F10" s="85" t="s">
        <v>148</v>
      </c>
      <c r="G10" s="92" t="s">
        <v>48</v>
      </c>
      <c r="K10" s="132" t="n">
        <v>3</v>
      </c>
      <c r="L10" s="82" t="n">
        <v>124</v>
      </c>
      <c r="M10" s="87" t="n">
        <v>10010850644</v>
      </c>
      <c r="N10" s="85" t="s">
        <v>218</v>
      </c>
      <c r="O10" s="85" t="s">
        <v>219</v>
      </c>
      <c r="P10" s="85" t="s">
        <v>148</v>
      </c>
      <c r="Q10" s="92" t="s">
        <v>48</v>
      </c>
    </row>
    <row r="11" customFormat="false" ht="16" hidden="false" customHeight="false" outlineLevel="0" collapsed="false">
      <c r="A11" s="132" t="n">
        <v>4</v>
      </c>
      <c r="B11" s="82" t="n">
        <v>121</v>
      </c>
      <c r="C11" s="87" t="n">
        <v>10051443629</v>
      </c>
      <c r="D11" s="85" t="s">
        <v>220</v>
      </c>
      <c r="E11" s="85" t="s">
        <v>221</v>
      </c>
      <c r="F11" s="85" t="s">
        <v>148</v>
      </c>
      <c r="G11" s="92" t="s">
        <v>48</v>
      </c>
      <c r="K11" s="132" t="n">
        <v>4</v>
      </c>
      <c r="L11" s="82" t="n">
        <v>121</v>
      </c>
      <c r="M11" s="87" t="n">
        <v>10051443629</v>
      </c>
      <c r="N11" s="85" t="s">
        <v>220</v>
      </c>
      <c r="O11" s="85" t="s">
        <v>221</v>
      </c>
      <c r="P11" s="85" t="s">
        <v>148</v>
      </c>
      <c r="Q11" s="92" t="s">
        <v>48</v>
      </c>
    </row>
    <row r="12" customFormat="false" ht="16" hidden="false" customHeight="false" outlineLevel="0" collapsed="false">
      <c r="A12" s="132" t="n">
        <v>5</v>
      </c>
      <c r="B12" s="82" t="n">
        <v>102</v>
      </c>
      <c r="C12" s="133" t="n">
        <v>10009903983</v>
      </c>
      <c r="D12" s="85" t="s">
        <v>222</v>
      </c>
      <c r="E12" s="85" t="s">
        <v>223</v>
      </c>
      <c r="F12" s="93" t="s">
        <v>224</v>
      </c>
      <c r="G12" s="92" t="s">
        <v>41</v>
      </c>
      <c r="K12" s="132" t="n">
        <v>5</v>
      </c>
      <c r="L12" s="82" t="n">
        <v>102</v>
      </c>
      <c r="M12" s="133" t="n">
        <v>10009903983</v>
      </c>
      <c r="N12" s="85" t="s">
        <v>222</v>
      </c>
      <c r="O12" s="85" t="s">
        <v>223</v>
      </c>
      <c r="P12" s="93" t="s">
        <v>224</v>
      </c>
      <c r="Q12" s="92" t="s">
        <v>41</v>
      </c>
    </row>
    <row r="13" customFormat="false" ht="16" hidden="false" customHeight="false" outlineLevel="0" collapsed="false">
      <c r="A13" s="130" t="s">
        <v>225</v>
      </c>
      <c r="B13" s="130"/>
      <c r="C13" s="130"/>
      <c r="D13" s="130"/>
      <c r="E13" s="130"/>
      <c r="F13" s="130"/>
      <c r="G13" s="130"/>
      <c r="K13" s="130" t="s">
        <v>225</v>
      </c>
      <c r="L13" s="130"/>
      <c r="M13" s="130"/>
      <c r="N13" s="130"/>
      <c r="O13" s="130"/>
      <c r="P13" s="130"/>
      <c r="Q13" s="130"/>
    </row>
    <row r="14" customFormat="false" ht="29" hidden="false" customHeight="false" outlineLevel="0" collapsed="false">
      <c r="A14" s="30" t="s">
        <v>17</v>
      </c>
      <c r="B14" s="31" t="s">
        <v>18</v>
      </c>
      <c r="C14" s="31" t="s">
        <v>19</v>
      </c>
      <c r="D14" s="31" t="s">
        <v>20</v>
      </c>
      <c r="E14" s="31" t="s">
        <v>21</v>
      </c>
      <c r="F14" s="31" t="s">
        <v>22</v>
      </c>
      <c r="G14" s="31" t="s">
        <v>23</v>
      </c>
      <c r="K14" s="30" t="s">
        <v>17</v>
      </c>
      <c r="L14" s="31" t="s">
        <v>18</v>
      </c>
      <c r="M14" s="31" t="s">
        <v>19</v>
      </c>
      <c r="N14" s="31" t="s">
        <v>20</v>
      </c>
      <c r="O14" s="31" t="s">
        <v>21</v>
      </c>
      <c r="P14" s="31" t="s">
        <v>22</v>
      </c>
      <c r="Q14" s="31" t="s">
        <v>23</v>
      </c>
    </row>
    <row r="15" customFormat="false" ht="16" hidden="false" customHeight="false" outlineLevel="0" collapsed="false">
      <c r="A15" s="92" t="n">
        <v>1</v>
      </c>
      <c r="B15" s="82" t="n">
        <v>105</v>
      </c>
      <c r="C15" s="87" t="n">
        <v>10009079382</v>
      </c>
      <c r="D15" s="85" t="s">
        <v>226</v>
      </c>
      <c r="E15" s="85" t="s">
        <v>219</v>
      </c>
      <c r="F15" s="85" t="s">
        <v>148</v>
      </c>
      <c r="G15" s="92" t="s">
        <v>48</v>
      </c>
      <c r="I15" s="0" t="n">
        <v>11.54</v>
      </c>
      <c r="K15" s="92" t="n">
        <v>1</v>
      </c>
      <c r="L15" s="82" t="n">
        <v>105</v>
      </c>
      <c r="M15" s="87" t="n">
        <v>10009079382</v>
      </c>
      <c r="N15" s="85" t="s">
        <v>226</v>
      </c>
      <c r="O15" s="85" t="s">
        <v>219</v>
      </c>
      <c r="P15" s="85" t="s">
        <v>148</v>
      </c>
      <c r="Q15" s="92" t="s">
        <v>48</v>
      </c>
    </row>
    <row r="16" customFormat="false" ht="16" hidden="false" customHeight="false" outlineLevel="0" collapsed="false">
      <c r="A16" s="92" t="n">
        <v>2</v>
      </c>
      <c r="B16" s="82" t="n">
        <v>108</v>
      </c>
      <c r="C16" s="87" t="n">
        <v>10006902239</v>
      </c>
      <c r="D16" s="85" t="s">
        <v>227</v>
      </c>
      <c r="E16" s="85" t="s">
        <v>228</v>
      </c>
      <c r="F16" s="85" t="s">
        <v>148</v>
      </c>
      <c r="G16" s="92" t="s">
        <v>48</v>
      </c>
      <c r="K16" s="92" t="n">
        <v>2</v>
      </c>
      <c r="L16" s="82" t="n">
        <v>108</v>
      </c>
      <c r="M16" s="87" t="n">
        <v>10006902239</v>
      </c>
      <c r="N16" s="85" t="s">
        <v>227</v>
      </c>
      <c r="O16" s="85" t="s">
        <v>228</v>
      </c>
      <c r="P16" s="85" t="s">
        <v>148</v>
      </c>
      <c r="Q16" s="92" t="s">
        <v>48</v>
      </c>
    </row>
    <row r="17" customFormat="false" ht="16" hidden="false" customHeight="false" outlineLevel="0" collapsed="false">
      <c r="A17" s="132" t="n">
        <v>3</v>
      </c>
      <c r="B17" s="82" t="n">
        <v>123</v>
      </c>
      <c r="C17" s="87" t="n">
        <v>10054250060</v>
      </c>
      <c r="D17" s="85" t="s">
        <v>229</v>
      </c>
      <c r="E17" s="85" t="s">
        <v>219</v>
      </c>
      <c r="F17" s="85" t="s">
        <v>148</v>
      </c>
      <c r="G17" s="92" t="s">
        <v>48</v>
      </c>
      <c r="K17" s="132" t="n">
        <v>3</v>
      </c>
      <c r="L17" s="82" t="n">
        <v>123</v>
      </c>
      <c r="M17" s="87" t="n">
        <v>10054250060</v>
      </c>
      <c r="N17" s="85" t="s">
        <v>229</v>
      </c>
      <c r="O17" s="85" t="s">
        <v>219</v>
      </c>
      <c r="P17" s="85" t="s">
        <v>148</v>
      </c>
      <c r="Q17" s="92" t="s">
        <v>48</v>
      </c>
    </row>
    <row r="18" customFormat="false" ht="16" hidden="false" customHeight="false" outlineLevel="0" collapsed="false">
      <c r="A18" s="132" t="n">
        <v>4</v>
      </c>
      <c r="B18" s="82" t="n">
        <v>101</v>
      </c>
      <c r="C18" s="87" t="n">
        <v>10010166590</v>
      </c>
      <c r="D18" s="85" t="s">
        <v>230</v>
      </c>
      <c r="E18" s="85" t="s">
        <v>39</v>
      </c>
      <c r="F18" s="93" t="s">
        <v>61</v>
      </c>
      <c r="G18" s="92" t="s">
        <v>41</v>
      </c>
      <c r="K18" s="132" t="n">
        <v>4</v>
      </c>
      <c r="L18" s="82" t="n">
        <v>101</v>
      </c>
      <c r="M18" s="87" t="n">
        <v>10010166590</v>
      </c>
      <c r="N18" s="85" t="s">
        <v>230</v>
      </c>
      <c r="O18" s="85" t="s">
        <v>39</v>
      </c>
      <c r="P18" s="93" t="s">
        <v>61</v>
      </c>
      <c r="Q18" s="92" t="s">
        <v>41</v>
      </c>
    </row>
    <row r="19" customFormat="false" ht="16" hidden="false" customHeight="false" outlineLevel="0" collapsed="false">
      <c r="A19" s="132" t="n">
        <v>5</v>
      </c>
      <c r="B19" s="82" t="n">
        <v>99</v>
      </c>
      <c r="C19" s="133" t="n">
        <v>10007535365</v>
      </c>
      <c r="D19" s="85" t="s">
        <v>231</v>
      </c>
      <c r="E19" s="85" t="s">
        <v>232</v>
      </c>
      <c r="F19" s="93" t="s">
        <v>224</v>
      </c>
      <c r="G19" s="92" t="s">
        <v>41</v>
      </c>
      <c r="K19" s="132" t="n">
        <v>5</v>
      </c>
      <c r="L19" s="82" t="n">
        <v>99</v>
      </c>
      <c r="M19" s="133" t="n">
        <v>10007535365</v>
      </c>
      <c r="N19" s="85" t="s">
        <v>231</v>
      </c>
      <c r="O19" s="85" t="s">
        <v>232</v>
      </c>
      <c r="P19" s="93" t="s">
        <v>224</v>
      </c>
      <c r="Q19" s="92" t="s">
        <v>41</v>
      </c>
    </row>
    <row r="20" customFormat="false" ht="16" hidden="false" customHeight="false" outlineLevel="0" collapsed="false">
      <c r="A20" s="132" t="n">
        <v>6</v>
      </c>
      <c r="B20" s="82" t="n">
        <v>95</v>
      </c>
      <c r="C20" s="87" t="n">
        <v>10008950858</v>
      </c>
      <c r="D20" s="93" t="s">
        <v>233</v>
      </c>
      <c r="E20" s="93" t="s">
        <v>60</v>
      </c>
      <c r="F20" s="93" t="s">
        <v>61</v>
      </c>
      <c r="G20" s="92" t="s">
        <v>41</v>
      </c>
      <c r="K20" s="132" t="n">
        <v>6</v>
      </c>
      <c r="L20" s="82" t="n">
        <v>95</v>
      </c>
      <c r="M20" s="87" t="n">
        <v>10008950858</v>
      </c>
      <c r="N20" s="93" t="s">
        <v>233</v>
      </c>
      <c r="O20" s="93" t="s">
        <v>60</v>
      </c>
      <c r="P20" s="93" t="s">
        <v>61</v>
      </c>
      <c r="Q20" s="92" t="s">
        <v>41</v>
      </c>
    </row>
    <row r="21" customFormat="false" ht="16" hidden="false" customHeight="false" outlineLevel="0" collapsed="false">
      <c r="A21" s="130" t="s">
        <v>234</v>
      </c>
      <c r="B21" s="130"/>
      <c r="C21" s="130"/>
      <c r="D21" s="130"/>
      <c r="E21" s="130"/>
      <c r="F21" s="130"/>
      <c r="G21" s="130"/>
      <c r="K21" s="130" t="s">
        <v>234</v>
      </c>
      <c r="L21" s="130"/>
      <c r="M21" s="130"/>
      <c r="N21" s="130"/>
      <c r="O21" s="130"/>
      <c r="P21" s="130"/>
      <c r="Q21" s="130"/>
    </row>
    <row r="22" customFormat="false" ht="29" hidden="false" customHeight="false" outlineLevel="0" collapsed="false">
      <c r="A22" s="30" t="s">
        <v>17</v>
      </c>
      <c r="B22" s="31" t="s">
        <v>18</v>
      </c>
      <c r="C22" s="31" t="s">
        <v>19</v>
      </c>
      <c r="D22" s="31" t="s">
        <v>20</v>
      </c>
      <c r="E22" s="31" t="s">
        <v>21</v>
      </c>
      <c r="F22" s="31" t="s">
        <v>22</v>
      </c>
      <c r="G22" s="31" t="s">
        <v>23</v>
      </c>
      <c r="K22" s="30" t="s">
        <v>17</v>
      </c>
      <c r="L22" s="31" t="s">
        <v>18</v>
      </c>
      <c r="M22" s="31" t="s">
        <v>19</v>
      </c>
      <c r="N22" s="31" t="s">
        <v>20</v>
      </c>
      <c r="O22" s="31" t="s">
        <v>21</v>
      </c>
      <c r="P22" s="31" t="s">
        <v>22</v>
      </c>
      <c r="Q22" s="31" t="s">
        <v>23</v>
      </c>
    </row>
    <row r="23" customFormat="false" ht="16" hidden="false" customHeight="false" outlineLevel="0" collapsed="false">
      <c r="A23" s="92" t="n">
        <v>1</v>
      </c>
      <c r="B23" s="82" t="n">
        <v>120</v>
      </c>
      <c r="C23" s="134" t="n">
        <v>10005953154</v>
      </c>
      <c r="D23" s="95" t="s">
        <v>235</v>
      </c>
      <c r="E23" s="85" t="s">
        <v>236</v>
      </c>
      <c r="F23" s="85" t="s">
        <v>148</v>
      </c>
      <c r="G23" s="92" t="s">
        <v>48</v>
      </c>
      <c r="I23" s="0" t="n">
        <v>11.39</v>
      </c>
      <c r="K23" s="92" t="n">
        <v>1</v>
      </c>
      <c r="L23" s="82" t="n">
        <v>120</v>
      </c>
      <c r="M23" s="134" t="n">
        <v>10005953154</v>
      </c>
      <c r="N23" s="95" t="s">
        <v>235</v>
      </c>
      <c r="O23" s="85" t="s">
        <v>236</v>
      </c>
      <c r="P23" s="85" t="s">
        <v>148</v>
      </c>
      <c r="Q23" s="92" t="s">
        <v>48</v>
      </c>
    </row>
    <row r="24" customFormat="false" ht="16" hidden="false" customHeight="false" outlineLevel="0" collapsed="false">
      <c r="A24" s="92" t="n">
        <v>2</v>
      </c>
      <c r="B24" s="82" t="n">
        <v>100</v>
      </c>
      <c r="C24" s="135" t="n">
        <v>10048100765</v>
      </c>
      <c r="D24" s="136" t="s">
        <v>237</v>
      </c>
      <c r="E24" s="136" t="s">
        <v>132</v>
      </c>
      <c r="F24" s="93" t="s">
        <v>61</v>
      </c>
      <c r="G24" s="92" t="s">
        <v>41</v>
      </c>
      <c r="K24" s="92" t="n">
        <v>2</v>
      </c>
      <c r="L24" s="82" t="n">
        <v>100</v>
      </c>
      <c r="M24" s="135" t="n">
        <v>10048100765</v>
      </c>
      <c r="N24" s="136" t="s">
        <v>237</v>
      </c>
      <c r="O24" s="136" t="s">
        <v>132</v>
      </c>
      <c r="P24" s="93" t="s">
        <v>61</v>
      </c>
      <c r="Q24" s="92" t="s">
        <v>41</v>
      </c>
    </row>
    <row r="25" customFormat="false" ht="16" hidden="false" customHeight="false" outlineLevel="0" collapsed="false">
      <c r="A25" s="132" t="n">
        <v>3</v>
      </c>
      <c r="B25" s="82" t="n">
        <v>112</v>
      </c>
      <c r="C25" s="137" t="n">
        <v>10005641037</v>
      </c>
      <c r="D25" s="138" t="s">
        <v>238</v>
      </c>
      <c r="E25" s="85" t="s">
        <v>239</v>
      </c>
      <c r="F25" s="85" t="s">
        <v>148</v>
      </c>
      <c r="G25" s="92" t="s">
        <v>48</v>
      </c>
      <c r="K25" s="132" t="n">
        <v>3</v>
      </c>
      <c r="L25" s="82" t="n">
        <v>112</v>
      </c>
      <c r="M25" s="137" t="n">
        <v>10005641037</v>
      </c>
      <c r="N25" s="138" t="s">
        <v>238</v>
      </c>
      <c r="O25" s="85" t="s">
        <v>239</v>
      </c>
      <c r="P25" s="85" t="s">
        <v>148</v>
      </c>
      <c r="Q25" s="92" t="s">
        <v>48</v>
      </c>
    </row>
    <row r="26" customFormat="false" ht="16" hidden="false" customHeight="false" outlineLevel="0" collapsed="false">
      <c r="A26" s="132" t="n">
        <v>4</v>
      </c>
      <c r="B26" s="82" t="n">
        <v>98</v>
      </c>
      <c r="C26" s="139" t="s">
        <v>240</v>
      </c>
      <c r="D26" s="85" t="s">
        <v>241</v>
      </c>
      <c r="E26" s="85" t="s">
        <v>242</v>
      </c>
      <c r="F26" s="93" t="s">
        <v>61</v>
      </c>
      <c r="G26" s="92" t="s">
        <v>41</v>
      </c>
      <c r="K26" s="132" t="n">
        <v>4</v>
      </c>
      <c r="L26" s="82" t="n">
        <v>98</v>
      </c>
      <c r="M26" s="139" t="s">
        <v>240</v>
      </c>
      <c r="N26" s="85" t="s">
        <v>241</v>
      </c>
      <c r="O26" s="85" t="s">
        <v>242</v>
      </c>
      <c r="P26" s="93" t="s">
        <v>61</v>
      </c>
      <c r="Q26" s="92" t="s">
        <v>41</v>
      </c>
    </row>
    <row r="27" customFormat="false" ht="16" hidden="false" customHeight="false" outlineLevel="0" collapsed="false">
      <c r="A27" s="132" t="n">
        <v>5</v>
      </c>
      <c r="B27" s="82" t="n">
        <v>94</v>
      </c>
      <c r="C27" s="140" t="n">
        <v>10007294683</v>
      </c>
      <c r="D27" s="93" t="s">
        <v>243</v>
      </c>
      <c r="E27" s="93" t="s">
        <v>244</v>
      </c>
      <c r="F27" s="93" t="s">
        <v>61</v>
      </c>
      <c r="G27" s="92" t="s">
        <v>41</v>
      </c>
      <c r="K27" s="132" t="n">
        <v>5</v>
      </c>
      <c r="L27" s="82" t="n">
        <v>94</v>
      </c>
      <c r="M27" s="140" t="n">
        <v>10007294683</v>
      </c>
      <c r="N27" s="93" t="s">
        <v>243</v>
      </c>
      <c r="O27" s="93" t="s">
        <v>244</v>
      </c>
      <c r="P27" s="93" t="s">
        <v>61</v>
      </c>
      <c r="Q27" s="92" t="s">
        <v>41</v>
      </c>
    </row>
    <row r="28" customFormat="false" ht="16" hidden="false" customHeight="false" outlineLevel="0" collapsed="false">
      <c r="A28" s="132" t="n">
        <v>6</v>
      </c>
      <c r="B28" s="82" t="n">
        <v>195</v>
      </c>
      <c r="C28" s="140" t="n">
        <v>10046312632</v>
      </c>
      <c r="D28" s="85" t="s">
        <v>59</v>
      </c>
      <c r="E28" s="85" t="s">
        <v>60</v>
      </c>
      <c r="F28" s="93" t="s">
        <v>61</v>
      </c>
      <c r="G28" s="92" t="s">
        <v>48</v>
      </c>
      <c r="K28" s="132" t="n">
        <v>6</v>
      </c>
      <c r="L28" s="82" t="n">
        <v>195</v>
      </c>
      <c r="M28" s="140" t="n">
        <v>10046312632</v>
      </c>
      <c r="N28" s="85" t="s">
        <v>59</v>
      </c>
      <c r="O28" s="85" t="s">
        <v>60</v>
      </c>
      <c r="P28" s="93" t="s">
        <v>61</v>
      </c>
      <c r="Q28" s="92" t="s">
        <v>48</v>
      </c>
    </row>
    <row r="30" customFormat="false" ht="16" hidden="false" customHeight="false" outlineLevel="0" collapsed="false">
      <c r="A30" s="130" t="s">
        <v>245</v>
      </c>
      <c r="B30" s="130"/>
      <c r="C30" s="130"/>
      <c r="D30" s="130"/>
      <c r="E30" s="130"/>
      <c r="F30" s="130"/>
      <c r="G30" s="130"/>
    </row>
    <row r="31" customFormat="false" ht="16" hidden="false" customHeight="false" outlineLevel="0" collapsed="false">
      <c r="A31" s="130" t="s">
        <v>168</v>
      </c>
      <c r="B31" s="130"/>
      <c r="C31" s="130"/>
      <c r="D31" s="130"/>
      <c r="E31" s="130"/>
      <c r="F31" s="130"/>
      <c r="G31" s="130"/>
    </row>
    <row r="32" customFormat="false" ht="29" hidden="false" customHeight="false" outlineLevel="0" collapsed="false">
      <c r="A32" s="30" t="s">
        <v>17</v>
      </c>
      <c r="B32" s="31" t="s">
        <v>18</v>
      </c>
      <c r="C32" s="31" t="s">
        <v>19</v>
      </c>
      <c r="D32" s="31" t="s">
        <v>20</v>
      </c>
      <c r="E32" s="31" t="s">
        <v>21</v>
      </c>
      <c r="F32" s="31" t="s">
        <v>22</v>
      </c>
      <c r="G32" s="31" t="s">
        <v>23</v>
      </c>
    </row>
    <row r="33" customFormat="false" ht="16" hidden="false" customHeight="false" outlineLevel="0" collapsed="false">
      <c r="A33" s="0" t="n">
        <v>1</v>
      </c>
      <c r="B33" s="82" t="n">
        <v>101</v>
      </c>
      <c r="C33" s="87" t="n">
        <v>10010166590</v>
      </c>
      <c r="D33" s="85" t="s">
        <v>230</v>
      </c>
      <c r="E33" s="85" t="s">
        <v>39</v>
      </c>
      <c r="F33" s="93" t="s">
        <v>61</v>
      </c>
      <c r="G33" s="92" t="s">
        <v>41</v>
      </c>
      <c r="I33" s="0" t="n">
        <v>11.51</v>
      </c>
    </row>
    <row r="34" customFormat="false" ht="16" hidden="false" customHeight="false" outlineLevel="0" collapsed="false">
      <c r="A34" s="0" t="n">
        <v>2</v>
      </c>
      <c r="B34" s="82" t="n">
        <v>98</v>
      </c>
      <c r="C34" s="139" t="s">
        <v>240</v>
      </c>
      <c r="D34" s="85" t="s">
        <v>241</v>
      </c>
      <c r="E34" s="85" t="s">
        <v>242</v>
      </c>
      <c r="F34" s="93" t="s">
        <v>61</v>
      </c>
      <c r="G34" s="92" t="s">
        <v>41</v>
      </c>
    </row>
    <row r="35" customFormat="false" ht="16" hidden="false" customHeight="false" outlineLevel="0" collapsed="false">
      <c r="A35" s="0" t="n">
        <v>3</v>
      </c>
      <c r="B35" s="82" t="n">
        <v>99</v>
      </c>
      <c r="C35" s="133" t="n">
        <v>10007535365</v>
      </c>
      <c r="D35" s="85" t="s">
        <v>231</v>
      </c>
      <c r="E35" s="85" t="s">
        <v>232</v>
      </c>
      <c r="F35" s="93" t="s">
        <v>224</v>
      </c>
      <c r="G35" s="92" t="s">
        <v>41</v>
      </c>
    </row>
    <row r="36" customFormat="false" ht="16" hidden="false" customHeight="false" outlineLevel="0" collapsed="false">
      <c r="A36" s="0" t="n">
        <v>4</v>
      </c>
      <c r="B36" s="82" t="n">
        <v>195</v>
      </c>
      <c r="C36" s="140" t="n">
        <v>10046312632</v>
      </c>
      <c r="D36" s="85" t="s">
        <v>59</v>
      </c>
      <c r="E36" s="85" t="s">
        <v>60</v>
      </c>
      <c r="F36" s="93" t="s">
        <v>61</v>
      </c>
      <c r="G36" s="92" t="s">
        <v>48</v>
      </c>
    </row>
    <row r="37" customFormat="false" ht="16" hidden="false" customHeight="false" outlineLevel="0" collapsed="false">
      <c r="A37" s="0" t="n">
        <v>5</v>
      </c>
      <c r="B37" s="82" t="n">
        <v>124</v>
      </c>
      <c r="C37" s="87" t="n">
        <v>10010850644</v>
      </c>
      <c r="D37" s="85" t="s">
        <v>218</v>
      </c>
      <c r="E37" s="85" t="s">
        <v>219</v>
      </c>
      <c r="F37" s="85" t="s">
        <v>148</v>
      </c>
      <c r="G37" s="92" t="s">
        <v>48</v>
      </c>
    </row>
    <row r="38" customFormat="false" ht="16" hidden="false" customHeight="false" outlineLevel="0" collapsed="false">
      <c r="A38" s="130"/>
    </row>
    <row r="39" customFormat="false" ht="29" hidden="false" customHeight="false" outlineLevel="0" collapsed="false">
      <c r="A39" s="30" t="s">
        <v>17</v>
      </c>
      <c r="B39" s="31" t="s">
        <v>18</v>
      </c>
      <c r="C39" s="31" t="s">
        <v>19</v>
      </c>
      <c r="D39" s="31" t="s">
        <v>20</v>
      </c>
      <c r="E39" s="31" t="s">
        <v>21</v>
      </c>
      <c r="F39" s="31" t="s">
        <v>22</v>
      </c>
      <c r="G39" s="31" t="s">
        <v>23</v>
      </c>
    </row>
    <row r="40" customFormat="false" ht="16" hidden="false" customHeight="false" outlineLevel="0" collapsed="false">
      <c r="A40" s="0" t="n">
        <v>1</v>
      </c>
      <c r="B40" s="82" t="n">
        <v>95</v>
      </c>
      <c r="C40" s="87" t="n">
        <v>10008950858</v>
      </c>
      <c r="D40" s="93" t="s">
        <v>233</v>
      </c>
      <c r="E40" s="93" t="s">
        <v>60</v>
      </c>
      <c r="F40" s="93" t="s">
        <v>61</v>
      </c>
      <c r="G40" s="92" t="s">
        <v>41</v>
      </c>
      <c r="I40" s="0" t="n">
        <v>11.29</v>
      </c>
    </row>
    <row r="41" customFormat="false" ht="16" hidden="false" customHeight="false" outlineLevel="0" collapsed="false">
      <c r="A41" s="0" t="n">
        <v>2</v>
      </c>
      <c r="B41" s="82" t="n">
        <v>94</v>
      </c>
      <c r="C41" s="140" t="n">
        <v>10007294683</v>
      </c>
      <c r="D41" s="93" t="s">
        <v>243</v>
      </c>
      <c r="E41" s="93" t="s">
        <v>244</v>
      </c>
      <c r="F41" s="93" t="s">
        <v>61</v>
      </c>
      <c r="G41" s="92" t="s">
        <v>41</v>
      </c>
    </row>
    <row r="42" customFormat="false" ht="16" hidden="false" customHeight="false" outlineLevel="0" collapsed="false">
      <c r="A42" s="0" t="n">
        <v>3</v>
      </c>
      <c r="B42" s="82" t="n">
        <v>112</v>
      </c>
      <c r="C42" s="137" t="n">
        <v>10005641037</v>
      </c>
      <c r="D42" s="138" t="s">
        <v>238</v>
      </c>
      <c r="E42" s="85" t="s">
        <v>239</v>
      </c>
      <c r="F42" s="85" t="s">
        <v>148</v>
      </c>
      <c r="G42" s="92" t="s">
        <v>48</v>
      </c>
    </row>
    <row r="43" customFormat="false" ht="16" hidden="false" customHeight="false" outlineLevel="0" collapsed="false">
      <c r="A43" s="0" t="n">
        <v>4</v>
      </c>
      <c r="B43" s="82" t="n">
        <v>102</v>
      </c>
      <c r="C43" s="133" t="n">
        <v>10009903983</v>
      </c>
      <c r="D43" s="85" t="s">
        <v>222</v>
      </c>
      <c r="E43" s="85" t="s">
        <v>223</v>
      </c>
      <c r="F43" s="93" t="s">
        <v>224</v>
      </c>
      <c r="G43" s="92" t="s">
        <v>41</v>
      </c>
    </row>
    <row r="44" customFormat="false" ht="16" hidden="false" customHeight="false" outlineLevel="0" collapsed="false">
      <c r="A44" s="141" t="n">
        <v>5</v>
      </c>
      <c r="B44" s="82" t="n">
        <v>123</v>
      </c>
      <c r="C44" s="87" t="n">
        <v>10054250060</v>
      </c>
      <c r="D44" s="85" t="s">
        <v>229</v>
      </c>
      <c r="E44" s="85" t="s">
        <v>219</v>
      </c>
      <c r="F44" s="85" t="s">
        <v>148</v>
      </c>
      <c r="G44" s="92" t="s">
        <v>48</v>
      </c>
    </row>
    <row r="45" customFormat="false" ht="16" hidden="false" customHeight="false" outlineLevel="0" collapsed="false">
      <c r="A45" s="0" t="n">
        <v>6</v>
      </c>
      <c r="B45" s="82" t="n">
        <v>121</v>
      </c>
      <c r="C45" s="87" t="n">
        <v>10051443629</v>
      </c>
      <c r="D45" s="85" t="s">
        <v>220</v>
      </c>
      <c r="E45" s="85" t="s">
        <v>221</v>
      </c>
      <c r="F45" s="85" t="s">
        <v>148</v>
      </c>
      <c r="G45" s="92" t="s">
        <v>48</v>
      </c>
    </row>
    <row r="47" customFormat="false" ht="31" hidden="false" customHeight="false" outlineLevel="0" collapsed="false">
      <c r="A47" s="2" t="s">
        <v>1</v>
      </c>
      <c r="B47" s="2"/>
      <c r="C47" s="2"/>
      <c r="D47" s="2"/>
      <c r="E47" s="2"/>
      <c r="F47" s="2"/>
      <c r="G47" s="2"/>
    </row>
    <row r="48" customFormat="false" ht="24" hidden="false" customHeight="false" outlineLevel="0" collapsed="false">
      <c r="H48" s="7"/>
    </row>
    <row r="49" customFormat="false" ht="26" hidden="false" customHeight="false" outlineLevel="0" collapsed="false">
      <c r="A49" s="3" t="s">
        <v>2</v>
      </c>
      <c r="B49" s="3"/>
      <c r="C49" s="3"/>
      <c r="D49" s="3"/>
      <c r="E49" s="3"/>
      <c r="F49" s="3"/>
      <c r="G49" s="3"/>
    </row>
    <row r="50" customFormat="false" ht="24" hidden="false" customHeight="false" outlineLevel="0" collapsed="false">
      <c r="C50" s="10"/>
      <c r="D50" s="10"/>
      <c r="E50" s="10"/>
      <c r="F50" s="10"/>
      <c r="G50" s="10"/>
      <c r="H50" s="10"/>
    </row>
    <row r="51" customFormat="false" ht="16" hidden="false" customHeight="false" outlineLevel="0" collapsed="false">
      <c r="A51" s="11" t="s">
        <v>212</v>
      </c>
      <c r="B51" s="12"/>
      <c r="E51" s="13"/>
      <c r="F51" s="13"/>
    </row>
    <row r="52" customFormat="false" ht="16" hidden="false" customHeight="false" outlineLevel="0" collapsed="false">
      <c r="A52" s="11" t="s">
        <v>167</v>
      </c>
      <c r="B52" s="12"/>
      <c r="E52" s="13"/>
      <c r="F52" s="13"/>
    </row>
    <row r="53" customFormat="false" ht="16" hidden="false" customHeight="false" outlineLevel="0" collapsed="false">
      <c r="A53" s="130" t="s">
        <v>213</v>
      </c>
      <c r="B53" s="130"/>
      <c r="C53" s="130"/>
      <c r="D53" s="130"/>
      <c r="E53" s="130"/>
      <c r="F53" s="130"/>
      <c r="G53" s="130"/>
      <c r="H53" s="19"/>
    </row>
    <row r="54" customFormat="false" ht="29" hidden="false" customHeight="false" outlineLevel="0" collapsed="false">
      <c r="A54" s="30" t="s">
        <v>17</v>
      </c>
      <c r="B54" s="31" t="s">
        <v>18</v>
      </c>
      <c r="C54" s="31" t="s">
        <v>19</v>
      </c>
      <c r="D54" s="31" t="s">
        <v>20</v>
      </c>
      <c r="E54" s="31" t="s">
        <v>21</v>
      </c>
      <c r="F54" s="31" t="s">
        <v>22</v>
      </c>
      <c r="G54" s="31" t="s">
        <v>23</v>
      </c>
      <c r="H54" s="32" t="s">
        <v>145</v>
      </c>
    </row>
    <row r="55" customFormat="false" ht="16" hidden="false" customHeight="false" outlineLevel="0" collapsed="false">
      <c r="A55" s="0" t="n">
        <v>1</v>
      </c>
      <c r="B55" s="82" t="n">
        <v>107</v>
      </c>
      <c r="C55" s="87" t="n">
        <v>10009176281</v>
      </c>
      <c r="D55" s="85" t="s">
        <v>214</v>
      </c>
      <c r="E55" s="85" t="s">
        <v>215</v>
      </c>
      <c r="F55" s="85" t="s">
        <v>148</v>
      </c>
      <c r="G55" s="92" t="s">
        <v>48</v>
      </c>
      <c r="I55" s="0" t="n">
        <v>10.89</v>
      </c>
    </row>
    <row r="56" customFormat="false" ht="16" hidden="false" customHeight="false" outlineLevel="0" collapsed="false">
      <c r="A56" s="0" t="n">
        <v>2</v>
      </c>
      <c r="B56" s="82" t="n">
        <v>100</v>
      </c>
      <c r="C56" s="135" t="n">
        <v>10048100765</v>
      </c>
      <c r="D56" s="136" t="s">
        <v>237</v>
      </c>
      <c r="E56" s="136" t="s">
        <v>132</v>
      </c>
      <c r="F56" s="93" t="s">
        <v>61</v>
      </c>
      <c r="G56" s="92" t="s">
        <v>41</v>
      </c>
    </row>
    <row r="57" customFormat="false" ht="16" hidden="false" customHeight="false" outlineLevel="0" collapsed="false">
      <c r="A57" s="0" t="n">
        <v>3</v>
      </c>
      <c r="B57" s="82" t="n">
        <v>108</v>
      </c>
      <c r="C57" s="87" t="n">
        <v>10006902239</v>
      </c>
      <c r="D57" s="85" t="s">
        <v>227</v>
      </c>
      <c r="E57" s="85" t="s">
        <v>228</v>
      </c>
      <c r="F57" s="85" t="s">
        <v>148</v>
      </c>
      <c r="G57" s="92" t="s">
        <v>48</v>
      </c>
    </row>
    <row r="58" customFormat="false" ht="16" hidden="false" customHeight="false" outlineLevel="0" collapsed="false">
      <c r="A58" s="0" t="n">
        <v>4</v>
      </c>
      <c r="B58" s="82" t="n">
        <v>98</v>
      </c>
      <c r="C58" s="139" t="s">
        <v>240</v>
      </c>
      <c r="D58" s="85" t="s">
        <v>241</v>
      </c>
      <c r="E58" s="85" t="s">
        <v>242</v>
      </c>
      <c r="F58" s="93" t="s">
        <v>61</v>
      </c>
      <c r="G58" s="92" t="s">
        <v>41</v>
      </c>
    </row>
    <row r="59" customFormat="false" ht="16" hidden="false" customHeight="false" outlineLevel="0" collapsed="false">
      <c r="A59" s="0" t="n">
        <v>5</v>
      </c>
      <c r="B59" s="82" t="n">
        <v>95</v>
      </c>
      <c r="C59" s="87" t="n">
        <v>10008950858</v>
      </c>
      <c r="D59" s="93" t="s">
        <v>233</v>
      </c>
      <c r="E59" s="93" t="s">
        <v>60</v>
      </c>
      <c r="F59" s="93" t="s">
        <v>61</v>
      </c>
      <c r="G59" s="92" t="s">
        <v>41</v>
      </c>
    </row>
    <row r="60" customFormat="false" ht="16" hidden="false" customHeight="false" outlineLevel="0" collapsed="false">
      <c r="A60" s="0" t="n">
        <v>6</v>
      </c>
      <c r="B60" s="82" t="n">
        <v>112</v>
      </c>
      <c r="C60" s="137" t="n">
        <v>10005641037</v>
      </c>
      <c r="D60" s="138" t="s">
        <v>238</v>
      </c>
      <c r="E60" s="85" t="s">
        <v>239</v>
      </c>
      <c r="F60" s="85" t="s">
        <v>148</v>
      </c>
      <c r="G60" s="92" t="s">
        <v>48</v>
      </c>
    </row>
    <row r="62" customFormat="false" ht="29" hidden="false" customHeight="false" outlineLevel="0" collapsed="false">
      <c r="A62" s="30" t="s">
        <v>17</v>
      </c>
      <c r="B62" s="31" t="s">
        <v>18</v>
      </c>
      <c r="C62" s="31" t="s">
        <v>19</v>
      </c>
      <c r="D62" s="31" t="s">
        <v>20</v>
      </c>
      <c r="E62" s="31" t="s">
        <v>21</v>
      </c>
      <c r="F62" s="31" t="s">
        <v>22</v>
      </c>
      <c r="G62" s="31" t="s">
        <v>23</v>
      </c>
    </row>
    <row r="63" customFormat="false" ht="16" hidden="false" customHeight="false" outlineLevel="0" collapsed="false">
      <c r="A63" s="0" t="n">
        <v>1</v>
      </c>
      <c r="B63" s="82" t="n">
        <v>105</v>
      </c>
      <c r="C63" s="87" t="n">
        <v>10009079382</v>
      </c>
      <c r="D63" s="85" t="s">
        <v>226</v>
      </c>
      <c r="E63" s="85" t="s">
        <v>219</v>
      </c>
      <c r="F63" s="85" t="s">
        <v>148</v>
      </c>
      <c r="G63" s="92" t="s">
        <v>48</v>
      </c>
      <c r="I63" s="92" t="n">
        <v>10.73</v>
      </c>
    </row>
    <row r="64" customFormat="false" ht="16" hidden="false" customHeight="false" outlineLevel="0" collapsed="false">
      <c r="A64" s="0" t="n">
        <v>2</v>
      </c>
      <c r="B64" s="82" t="n">
        <v>96</v>
      </c>
      <c r="C64" s="131" t="n">
        <v>10004612534</v>
      </c>
      <c r="D64" s="93" t="s">
        <v>216</v>
      </c>
      <c r="E64" s="93" t="s">
        <v>217</v>
      </c>
      <c r="F64" s="93" t="s">
        <v>61</v>
      </c>
      <c r="G64" s="92" t="s">
        <v>41</v>
      </c>
    </row>
    <row r="65" customFormat="false" ht="16" hidden="false" customHeight="false" outlineLevel="0" collapsed="false">
      <c r="A65" s="0" t="n">
        <v>3</v>
      </c>
      <c r="B65" s="82" t="n">
        <v>101</v>
      </c>
      <c r="C65" s="87" t="n">
        <v>10010166590</v>
      </c>
      <c r="D65" s="85" t="s">
        <v>230</v>
      </c>
      <c r="E65" s="85" t="s">
        <v>39</v>
      </c>
      <c r="F65" s="93" t="s">
        <v>61</v>
      </c>
      <c r="G65" s="92" t="s">
        <v>41</v>
      </c>
    </row>
    <row r="66" customFormat="false" ht="16" hidden="false" customHeight="false" outlineLevel="0" collapsed="false">
      <c r="A66" s="0" t="n">
        <v>4</v>
      </c>
      <c r="B66" s="82" t="n">
        <v>94</v>
      </c>
      <c r="C66" s="140" t="n">
        <v>10007294683</v>
      </c>
      <c r="D66" s="93" t="s">
        <v>243</v>
      </c>
      <c r="E66" s="93" t="s">
        <v>244</v>
      </c>
      <c r="F66" s="93" t="s">
        <v>61</v>
      </c>
      <c r="G66" s="92" t="s">
        <v>41</v>
      </c>
    </row>
    <row r="67" customFormat="false" ht="16" hidden="false" customHeight="false" outlineLevel="0" collapsed="false">
      <c r="A67" s="0" t="n">
        <v>5</v>
      </c>
      <c r="B67" s="82" t="n">
        <v>99</v>
      </c>
      <c r="C67" s="133" t="n">
        <v>10007535365</v>
      </c>
      <c r="D67" s="85" t="s">
        <v>231</v>
      </c>
      <c r="E67" s="85" t="s">
        <v>232</v>
      </c>
      <c r="F67" s="93" t="s">
        <v>224</v>
      </c>
      <c r="G67" s="92" t="s">
        <v>41</v>
      </c>
    </row>
    <row r="68" customFormat="false" ht="16" hidden="false" customHeight="false" outlineLevel="0" collapsed="false">
      <c r="A68" s="0" t="n">
        <v>6</v>
      </c>
      <c r="B68" s="82" t="n">
        <v>120</v>
      </c>
      <c r="C68" s="134" t="n">
        <v>10005953154</v>
      </c>
      <c r="D68" s="95" t="s">
        <v>235</v>
      </c>
      <c r="E68" s="85" t="s">
        <v>236</v>
      </c>
      <c r="F68" s="85" t="s">
        <v>148</v>
      </c>
      <c r="G68" s="92" t="s">
        <v>48</v>
      </c>
    </row>
    <row r="71" customFormat="false" ht="16" hidden="false" customHeight="false" outlineLevel="0" collapsed="false">
      <c r="A71" s="130" t="s">
        <v>246</v>
      </c>
      <c r="B71" s="130"/>
      <c r="C71" s="130"/>
      <c r="D71" s="130"/>
      <c r="E71" s="130"/>
      <c r="F71" s="130"/>
      <c r="G71" s="130"/>
    </row>
    <row r="72" customFormat="false" ht="29" hidden="false" customHeight="false" outlineLevel="0" collapsed="false">
      <c r="A72" s="30" t="s">
        <v>17</v>
      </c>
      <c r="B72" s="31" t="s">
        <v>18</v>
      </c>
      <c r="C72" s="31" t="s">
        <v>19</v>
      </c>
      <c r="D72" s="31" t="s">
        <v>20</v>
      </c>
      <c r="E72" s="31" t="s">
        <v>21</v>
      </c>
      <c r="F72" s="31" t="s">
        <v>22</v>
      </c>
      <c r="G72" s="31" t="s">
        <v>23</v>
      </c>
    </row>
    <row r="73" customFormat="false" ht="16" hidden="false" customHeight="false" outlineLevel="0" collapsed="false">
      <c r="A73" s="0" t="n">
        <v>1</v>
      </c>
      <c r="B73" s="82" t="n">
        <v>120</v>
      </c>
      <c r="C73" s="134" t="n">
        <v>10005953154</v>
      </c>
      <c r="D73" s="95" t="s">
        <v>235</v>
      </c>
      <c r="E73" s="85" t="s">
        <v>236</v>
      </c>
      <c r="F73" s="85" t="s">
        <v>148</v>
      </c>
      <c r="G73" s="92" t="s">
        <v>48</v>
      </c>
      <c r="I73" s="92" t="n">
        <v>11.22</v>
      </c>
    </row>
    <row r="74" customFormat="false" ht="16" hidden="false" customHeight="false" outlineLevel="0" collapsed="false">
      <c r="A74" s="0" t="n">
        <v>2</v>
      </c>
      <c r="B74" s="82" t="n">
        <v>112</v>
      </c>
      <c r="C74" s="137" t="n">
        <v>10005641037</v>
      </c>
      <c r="D74" s="138" t="s">
        <v>238</v>
      </c>
      <c r="E74" s="85" t="s">
        <v>239</v>
      </c>
      <c r="F74" s="85" t="s">
        <v>148</v>
      </c>
      <c r="G74" s="92" t="s">
        <v>48</v>
      </c>
    </row>
    <row r="75" customFormat="false" ht="16" hidden="false" customHeight="false" outlineLevel="0" collapsed="false">
      <c r="A75" s="0" t="n">
        <v>3</v>
      </c>
      <c r="B75" s="82" t="n">
        <v>94</v>
      </c>
      <c r="C75" s="140" t="n">
        <v>10007294683</v>
      </c>
      <c r="D75" s="93" t="s">
        <v>243</v>
      </c>
      <c r="E75" s="93" t="s">
        <v>244</v>
      </c>
      <c r="F75" s="93" t="s">
        <v>61</v>
      </c>
      <c r="G75" s="92" t="s">
        <v>41</v>
      </c>
    </row>
    <row r="76" customFormat="false" ht="16" hidden="false" customHeight="false" outlineLevel="0" collapsed="false">
      <c r="A76" s="0" t="n">
        <v>4</v>
      </c>
      <c r="B76" s="82" t="n">
        <v>98</v>
      </c>
      <c r="C76" s="139" t="s">
        <v>240</v>
      </c>
      <c r="D76" s="85" t="s">
        <v>241</v>
      </c>
      <c r="E76" s="85" t="s">
        <v>242</v>
      </c>
      <c r="F76" s="93" t="s">
        <v>61</v>
      </c>
      <c r="G76" s="92" t="s">
        <v>41</v>
      </c>
    </row>
    <row r="77" customFormat="false" ht="16" hidden="false" customHeight="false" outlineLevel="0" collapsed="false">
      <c r="A77" s="0" t="n">
        <v>5</v>
      </c>
      <c r="B77" s="82" t="n">
        <v>95</v>
      </c>
      <c r="C77" s="87" t="n">
        <v>10008950858</v>
      </c>
      <c r="D77" s="93" t="s">
        <v>233</v>
      </c>
      <c r="E77" s="93" t="s">
        <v>60</v>
      </c>
      <c r="F77" s="93" t="s">
        <v>61</v>
      </c>
      <c r="G77" s="92" t="s">
        <v>41</v>
      </c>
    </row>
    <row r="78" customFormat="false" ht="16" hidden="false" customHeight="false" outlineLevel="0" collapsed="false">
      <c r="A78" s="0" t="n">
        <v>6</v>
      </c>
      <c r="B78" s="82" t="n">
        <v>99</v>
      </c>
      <c r="C78" s="133" t="n">
        <v>10007535365</v>
      </c>
      <c r="D78" s="85" t="s">
        <v>231</v>
      </c>
      <c r="E78" s="85" t="s">
        <v>232</v>
      </c>
      <c r="F78" s="93" t="s">
        <v>224</v>
      </c>
      <c r="G78" s="92" t="s">
        <v>41</v>
      </c>
    </row>
    <row r="79" customFormat="false" ht="16" hidden="false" customHeight="false" outlineLevel="0" collapsed="false">
      <c r="B79" s="142"/>
      <c r="C79" s="143"/>
      <c r="D79" s="144"/>
      <c r="E79" s="145"/>
      <c r="F79" s="145"/>
      <c r="G79" s="104"/>
    </row>
    <row r="80" customFormat="false" ht="16" hidden="false" customHeight="false" outlineLevel="0" collapsed="false">
      <c r="A80" s="0" t="s">
        <v>247</v>
      </c>
    </row>
    <row r="81" customFormat="false" ht="29" hidden="false" customHeight="false" outlineLevel="0" collapsed="false">
      <c r="A81" s="30" t="s">
        <v>17</v>
      </c>
      <c r="B81" s="31" t="s">
        <v>18</v>
      </c>
      <c r="C81" s="31" t="s">
        <v>19</v>
      </c>
      <c r="D81" s="31" t="s">
        <v>20</v>
      </c>
      <c r="E81" s="31" t="s">
        <v>21</v>
      </c>
      <c r="F81" s="31" t="s">
        <v>22</v>
      </c>
      <c r="G81" s="31" t="s">
        <v>23</v>
      </c>
    </row>
    <row r="82" customFormat="false" ht="16" hidden="false" customHeight="false" outlineLevel="0" collapsed="false">
      <c r="A82" s="0" t="n">
        <v>1</v>
      </c>
      <c r="B82" s="82" t="n">
        <v>105</v>
      </c>
      <c r="C82" s="87" t="n">
        <v>10009079382</v>
      </c>
      <c r="D82" s="85" t="s">
        <v>226</v>
      </c>
      <c r="E82" s="85" t="s">
        <v>219</v>
      </c>
      <c r="F82" s="85" t="s">
        <v>148</v>
      </c>
      <c r="G82" s="92" t="s">
        <v>48</v>
      </c>
      <c r="I82" s="92" t="n">
        <v>10.77</v>
      </c>
    </row>
    <row r="83" customFormat="false" ht="16" hidden="false" customHeight="false" outlineLevel="0" collapsed="false">
      <c r="A83" s="0" t="n">
        <v>2</v>
      </c>
      <c r="B83" s="82" t="n">
        <v>96</v>
      </c>
      <c r="C83" s="131" t="n">
        <v>10004612534</v>
      </c>
      <c r="D83" s="93" t="s">
        <v>216</v>
      </c>
      <c r="E83" s="93" t="s">
        <v>217</v>
      </c>
      <c r="F83" s="93" t="s">
        <v>61</v>
      </c>
      <c r="G83" s="92" t="s">
        <v>41</v>
      </c>
    </row>
    <row r="84" customFormat="false" ht="16" hidden="false" customHeight="false" outlineLevel="0" collapsed="false">
      <c r="A84" s="0" t="n">
        <v>3</v>
      </c>
      <c r="B84" s="82" t="n">
        <v>101</v>
      </c>
      <c r="C84" s="87" t="n">
        <v>10010166590</v>
      </c>
      <c r="D84" s="85" t="s">
        <v>230</v>
      </c>
      <c r="E84" s="85" t="s">
        <v>39</v>
      </c>
      <c r="F84" s="93" t="s">
        <v>61</v>
      </c>
      <c r="G84" s="92" t="s">
        <v>41</v>
      </c>
    </row>
    <row r="85" customFormat="false" ht="16" hidden="false" customHeight="false" outlineLevel="0" collapsed="false">
      <c r="A85" s="0" t="n">
        <v>4</v>
      </c>
      <c r="B85" s="82" t="n">
        <v>108</v>
      </c>
      <c r="C85" s="87" t="n">
        <v>10006902239</v>
      </c>
      <c r="D85" s="85" t="s">
        <v>227</v>
      </c>
      <c r="E85" s="85" t="s">
        <v>228</v>
      </c>
      <c r="F85" s="85" t="s">
        <v>148</v>
      </c>
      <c r="G85" s="92" t="s">
        <v>48</v>
      </c>
    </row>
    <row r="86" customFormat="false" ht="16" hidden="false" customHeight="false" outlineLevel="0" collapsed="false">
      <c r="A86" s="0" t="n">
        <v>5</v>
      </c>
      <c r="B86" s="82" t="n">
        <v>100</v>
      </c>
      <c r="C86" s="135" t="n">
        <v>10048100765</v>
      </c>
      <c r="D86" s="136" t="s">
        <v>237</v>
      </c>
      <c r="E86" s="136" t="s">
        <v>132</v>
      </c>
      <c r="F86" s="93" t="s">
        <v>61</v>
      </c>
      <c r="G86" s="92" t="s">
        <v>41</v>
      </c>
    </row>
    <row r="87" customFormat="false" ht="16" hidden="false" customHeight="false" outlineLevel="0" collapsed="false">
      <c r="A87" s="0" t="n">
        <v>6</v>
      </c>
      <c r="B87" s="82" t="n">
        <v>107</v>
      </c>
      <c r="C87" s="87" t="n">
        <v>10009176281</v>
      </c>
      <c r="D87" s="85" t="s">
        <v>214</v>
      </c>
      <c r="E87" s="85" t="s">
        <v>215</v>
      </c>
      <c r="F87" s="85" t="s">
        <v>148</v>
      </c>
      <c r="G87" s="92" t="s">
        <v>48</v>
      </c>
    </row>
    <row r="91" customFormat="false" ht="31" hidden="false" customHeight="false" outlineLevel="0" collapsed="false">
      <c r="A91" s="2" t="s">
        <v>1</v>
      </c>
      <c r="B91" s="2"/>
      <c r="C91" s="2"/>
      <c r="D91" s="2"/>
      <c r="E91" s="2"/>
      <c r="F91" s="2"/>
      <c r="G91" s="2"/>
    </row>
    <row r="92" customFormat="false" ht="24" hidden="false" customHeight="false" outlineLevel="0" collapsed="false">
      <c r="H92" s="7"/>
    </row>
    <row r="93" customFormat="false" ht="26" hidden="false" customHeight="false" outlineLevel="0" collapsed="false">
      <c r="A93" s="3" t="s">
        <v>2</v>
      </c>
      <c r="B93" s="3"/>
      <c r="C93" s="3"/>
      <c r="D93" s="3"/>
      <c r="E93" s="3"/>
      <c r="F93" s="3"/>
      <c r="G93" s="3"/>
    </row>
    <row r="94" customFormat="false" ht="24" hidden="false" customHeight="false" outlineLevel="0" collapsed="false">
      <c r="C94" s="10"/>
      <c r="D94" s="10"/>
      <c r="E94" s="10"/>
      <c r="F94" s="10"/>
      <c r="G94" s="10"/>
      <c r="H94" s="10"/>
    </row>
    <row r="95" customFormat="false" ht="16" hidden="false" customHeight="false" outlineLevel="0" collapsed="false">
      <c r="A95" s="11" t="s">
        <v>248</v>
      </c>
      <c r="B95" s="12"/>
      <c r="E95" s="13"/>
      <c r="F95" s="13"/>
    </row>
    <row r="96" customFormat="false" ht="16" hidden="false" customHeight="false" outlineLevel="0" collapsed="false">
      <c r="A96" s="130"/>
      <c r="B96" s="130"/>
      <c r="C96" s="130"/>
      <c r="D96" s="130"/>
      <c r="E96" s="130"/>
      <c r="F96" s="130"/>
      <c r="G96" s="130"/>
      <c r="H96" s="19"/>
    </row>
    <row r="97" customFormat="false" ht="29" hidden="false" customHeight="false" outlineLevel="0" collapsed="false">
      <c r="A97" s="30" t="s">
        <v>17</v>
      </c>
      <c r="B97" s="31" t="s">
        <v>18</v>
      </c>
      <c r="C97" s="31" t="s">
        <v>19</v>
      </c>
      <c r="D97" s="31" t="s">
        <v>20</v>
      </c>
      <c r="E97" s="31" t="s">
        <v>21</v>
      </c>
      <c r="F97" s="31" t="s">
        <v>22</v>
      </c>
      <c r="G97" s="31" t="s">
        <v>23</v>
      </c>
      <c r="H97" s="32" t="s">
        <v>145</v>
      </c>
    </row>
    <row r="98" customFormat="false" ht="16" hidden="false" customHeight="false" outlineLevel="0" collapsed="false">
      <c r="A98" s="92" t="n">
        <v>1</v>
      </c>
      <c r="B98" s="82" t="n">
        <v>105</v>
      </c>
      <c r="C98" s="146" t="n">
        <v>10009079382</v>
      </c>
      <c r="D98" s="85" t="s">
        <v>226</v>
      </c>
      <c r="E98" s="85" t="s">
        <v>219</v>
      </c>
      <c r="F98" s="85" t="s">
        <v>148</v>
      </c>
      <c r="G98" s="92" t="s">
        <v>48</v>
      </c>
    </row>
    <row r="99" customFormat="false" ht="16" hidden="false" customHeight="false" outlineLevel="0" collapsed="false">
      <c r="A99" s="92" t="n">
        <v>2</v>
      </c>
      <c r="B99" s="82" t="n">
        <v>96</v>
      </c>
      <c r="C99" s="131" t="n">
        <v>10004612534</v>
      </c>
      <c r="D99" s="93" t="s">
        <v>216</v>
      </c>
      <c r="E99" s="93" t="s">
        <v>217</v>
      </c>
      <c r="F99" s="93" t="s">
        <v>61</v>
      </c>
      <c r="G99" s="92" t="s">
        <v>41</v>
      </c>
    </row>
    <row r="100" customFormat="false" ht="16" hidden="false" customHeight="false" outlineLevel="0" collapsed="false">
      <c r="A100" s="132" t="n">
        <v>3</v>
      </c>
      <c r="B100" s="82" t="n">
        <v>101</v>
      </c>
      <c r="C100" s="87" t="n">
        <v>10010166590</v>
      </c>
      <c r="D100" s="85" t="s">
        <v>230</v>
      </c>
      <c r="E100" s="85" t="s">
        <v>39</v>
      </c>
      <c r="F100" s="93" t="s">
        <v>61</v>
      </c>
      <c r="G100" s="92" t="s">
        <v>41</v>
      </c>
    </row>
    <row r="101" customFormat="false" ht="16" hidden="false" customHeight="false" outlineLevel="0" collapsed="false">
      <c r="A101" s="92" t="n">
        <v>4</v>
      </c>
      <c r="B101" s="82" t="n">
        <v>108</v>
      </c>
      <c r="C101" s="87" t="n">
        <v>10006902239</v>
      </c>
      <c r="D101" s="85" t="s">
        <v>227</v>
      </c>
      <c r="E101" s="85" t="s">
        <v>228</v>
      </c>
      <c r="F101" s="85" t="s">
        <v>148</v>
      </c>
      <c r="G101" s="92" t="s">
        <v>48</v>
      </c>
    </row>
    <row r="102" customFormat="false" ht="16" hidden="false" customHeight="false" outlineLevel="0" collapsed="false">
      <c r="A102" s="92" t="n">
        <v>5</v>
      </c>
      <c r="B102" s="82" t="n">
        <v>100</v>
      </c>
      <c r="C102" s="135" t="n">
        <v>10048100765</v>
      </c>
      <c r="D102" s="136" t="s">
        <v>237</v>
      </c>
      <c r="E102" s="136" t="s">
        <v>132</v>
      </c>
      <c r="F102" s="93" t="s">
        <v>61</v>
      </c>
      <c r="G102" s="92" t="s">
        <v>41</v>
      </c>
    </row>
    <row r="103" customFormat="false" ht="16" hidden="false" customHeight="false" outlineLevel="0" collapsed="false">
      <c r="A103" s="92" t="n">
        <v>6</v>
      </c>
      <c r="B103" s="82" t="n">
        <v>107</v>
      </c>
      <c r="C103" s="87" t="n">
        <v>10009176281</v>
      </c>
      <c r="D103" s="85" t="s">
        <v>214</v>
      </c>
      <c r="E103" s="85" t="s">
        <v>215</v>
      </c>
      <c r="F103" s="85" t="s">
        <v>148</v>
      </c>
      <c r="G103" s="92" t="s">
        <v>48</v>
      </c>
    </row>
    <row r="104" customFormat="false" ht="16" hidden="false" customHeight="false" outlineLevel="0" collapsed="false">
      <c r="A104" s="92" t="n">
        <v>7</v>
      </c>
      <c r="B104" s="82" t="n">
        <v>120</v>
      </c>
      <c r="C104" s="134" t="n">
        <v>10005953154</v>
      </c>
      <c r="D104" s="95" t="s">
        <v>235</v>
      </c>
      <c r="E104" s="85" t="s">
        <v>236</v>
      </c>
      <c r="F104" s="85" t="s">
        <v>148</v>
      </c>
      <c r="G104" s="92" t="s">
        <v>48</v>
      </c>
    </row>
    <row r="105" customFormat="false" ht="16" hidden="false" customHeight="false" outlineLevel="0" collapsed="false">
      <c r="A105" s="132" t="n">
        <v>8</v>
      </c>
      <c r="B105" s="82" t="n">
        <v>112</v>
      </c>
      <c r="C105" s="137" t="n">
        <v>10005641037</v>
      </c>
      <c r="D105" s="138" t="s">
        <v>238</v>
      </c>
      <c r="E105" s="85" t="s">
        <v>239</v>
      </c>
      <c r="F105" s="85" t="s">
        <v>148</v>
      </c>
      <c r="G105" s="92" t="s">
        <v>48</v>
      </c>
    </row>
    <row r="106" customFormat="false" ht="16" hidden="false" customHeight="false" outlineLevel="0" collapsed="false">
      <c r="A106" s="132" t="n">
        <v>9</v>
      </c>
      <c r="B106" s="82" t="n">
        <v>94</v>
      </c>
      <c r="C106" s="140" t="n">
        <v>10007294683</v>
      </c>
      <c r="D106" s="93" t="s">
        <v>243</v>
      </c>
      <c r="E106" s="93" t="s">
        <v>244</v>
      </c>
      <c r="F106" s="93" t="s">
        <v>61</v>
      </c>
      <c r="G106" s="92" t="s">
        <v>41</v>
      </c>
    </row>
    <row r="107" customFormat="false" ht="16" hidden="false" customHeight="false" outlineLevel="0" collapsed="false">
      <c r="A107" s="132" t="n">
        <v>10</v>
      </c>
      <c r="B107" s="82" t="n">
        <v>98</v>
      </c>
      <c r="C107" s="139" t="s">
        <v>240</v>
      </c>
      <c r="D107" s="85" t="s">
        <v>241</v>
      </c>
      <c r="E107" s="85" t="s">
        <v>242</v>
      </c>
      <c r="F107" s="93" t="s">
        <v>61</v>
      </c>
      <c r="G107" s="92" t="s">
        <v>41</v>
      </c>
    </row>
    <row r="108" customFormat="false" ht="16" hidden="false" customHeight="false" outlineLevel="0" collapsed="false">
      <c r="A108" s="132" t="n">
        <v>11</v>
      </c>
      <c r="B108" s="82" t="n">
        <v>95</v>
      </c>
      <c r="C108" s="87" t="n">
        <v>10008950858</v>
      </c>
      <c r="D108" s="93" t="s">
        <v>233</v>
      </c>
      <c r="E108" s="93" t="s">
        <v>60</v>
      </c>
      <c r="F108" s="93" t="s">
        <v>61</v>
      </c>
      <c r="G108" s="92" t="s">
        <v>41</v>
      </c>
    </row>
    <row r="109" customFormat="false" ht="16" hidden="false" customHeight="false" outlineLevel="0" collapsed="false">
      <c r="A109" s="132" t="n">
        <v>12</v>
      </c>
      <c r="B109" s="82" t="n">
        <v>99</v>
      </c>
      <c r="C109" s="133" t="n">
        <v>10007535365</v>
      </c>
      <c r="D109" s="85" t="s">
        <v>231</v>
      </c>
      <c r="E109" s="85" t="s">
        <v>232</v>
      </c>
      <c r="F109" s="93" t="s">
        <v>224</v>
      </c>
      <c r="G109" s="92" t="s">
        <v>41</v>
      </c>
    </row>
    <row r="110" customFormat="false" ht="16" hidden="false" customHeight="false" outlineLevel="0" collapsed="false">
      <c r="A110" s="132" t="n">
        <v>13</v>
      </c>
      <c r="B110" s="82" t="n">
        <v>102</v>
      </c>
      <c r="C110" s="133" t="n">
        <v>10009903983</v>
      </c>
      <c r="D110" s="85" t="s">
        <v>222</v>
      </c>
      <c r="E110" s="85" t="s">
        <v>223</v>
      </c>
      <c r="F110" s="93" t="s">
        <v>224</v>
      </c>
      <c r="G110" s="92" t="s">
        <v>41</v>
      </c>
    </row>
    <row r="111" customFormat="false" ht="16" hidden="false" customHeight="false" outlineLevel="0" collapsed="false">
      <c r="A111" s="132" t="n">
        <v>13</v>
      </c>
      <c r="B111" s="82" t="n">
        <v>195</v>
      </c>
      <c r="C111" s="140" t="n">
        <v>10046312632</v>
      </c>
      <c r="D111" s="85" t="s">
        <v>59</v>
      </c>
      <c r="E111" s="85" t="s">
        <v>60</v>
      </c>
      <c r="F111" s="93" t="s">
        <v>61</v>
      </c>
      <c r="G111" s="92" t="s">
        <v>48</v>
      </c>
    </row>
    <row r="112" customFormat="false" ht="16" hidden="false" customHeight="false" outlineLevel="0" collapsed="false">
      <c r="A112" s="132" t="n">
        <v>15</v>
      </c>
      <c r="B112" s="82" t="n">
        <v>124</v>
      </c>
      <c r="C112" s="87" t="n">
        <v>10010850644</v>
      </c>
      <c r="D112" s="85" t="s">
        <v>218</v>
      </c>
      <c r="E112" s="85" t="s">
        <v>219</v>
      </c>
      <c r="F112" s="85" t="s">
        <v>148</v>
      </c>
      <c r="G112" s="92" t="s">
        <v>48</v>
      </c>
    </row>
    <row r="113" customFormat="false" ht="16" hidden="false" customHeight="false" outlineLevel="0" collapsed="false">
      <c r="A113" s="132" t="n">
        <v>15</v>
      </c>
      <c r="B113" s="82" t="n">
        <v>123</v>
      </c>
      <c r="C113" s="87" t="n">
        <v>10054250060</v>
      </c>
      <c r="D113" s="85" t="s">
        <v>229</v>
      </c>
      <c r="E113" s="85" t="s">
        <v>219</v>
      </c>
      <c r="F113" s="85" t="s">
        <v>148</v>
      </c>
      <c r="G113" s="92" t="s">
        <v>48</v>
      </c>
    </row>
    <row r="114" customFormat="false" ht="16" hidden="false" customHeight="false" outlineLevel="0" collapsed="false">
      <c r="A114" s="132" t="n">
        <v>17</v>
      </c>
      <c r="B114" s="82" t="n">
        <v>121</v>
      </c>
      <c r="C114" s="87" t="n">
        <v>10051443629</v>
      </c>
      <c r="D114" s="85" t="s">
        <v>220</v>
      </c>
      <c r="E114" s="85" t="s">
        <v>221</v>
      </c>
      <c r="F114" s="85" t="s">
        <v>148</v>
      </c>
      <c r="G114" s="92" t="s">
        <v>48</v>
      </c>
    </row>
  </sheetData>
  <mergeCells count="12">
    <mergeCell ref="A1:G1"/>
    <mergeCell ref="K1:Q1"/>
    <mergeCell ref="A3:G3"/>
    <mergeCell ref="K3:Q3"/>
    <mergeCell ref="C4:H4"/>
    <mergeCell ref="M4:R4"/>
    <mergeCell ref="A47:G47"/>
    <mergeCell ref="A49:G49"/>
    <mergeCell ref="C50:H50"/>
    <mergeCell ref="A91:G91"/>
    <mergeCell ref="A93:G93"/>
    <mergeCell ref="C94:H94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K25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24" activeCellId="0" sqref="A24"/>
    </sheetView>
  </sheetViews>
  <sheetFormatPr defaultRowHeight="16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5.67"/>
    <col collapsed="false" customWidth="true" hidden="false" outlineLevel="0" max="3" min="3" style="0" width="8.67"/>
    <col collapsed="false" customWidth="true" hidden="false" outlineLevel="0" max="4" min="4" style="0" width="14"/>
    <col collapsed="false" customWidth="true" hidden="false" outlineLevel="0" max="5" min="5" style="0" width="10"/>
    <col collapsed="false" customWidth="true" hidden="false" outlineLevel="0" max="6" min="6" style="0" width="23.51"/>
    <col collapsed="false" customWidth="true" hidden="false" outlineLevel="0" max="7" min="7" style="0" width="5.67"/>
    <col collapsed="false" customWidth="true" hidden="true" outlineLevel="0" max="8" min="8" style="0" width="10"/>
    <col collapsed="false" customWidth="true" hidden="false" outlineLevel="0" max="9" min="9" style="0" width="6.51"/>
    <col collapsed="false" customWidth="true" hidden="true" outlineLevel="0" max="11" min="10" style="0" width="10.5"/>
    <col collapsed="false" customWidth="true" hidden="true" outlineLevel="0" max="36" min="12" style="0" width="5.67"/>
    <col collapsed="false" customWidth="true" hidden="true" outlineLevel="0" max="38" min="37" style="0" width="10.5"/>
    <col collapsed="false" customWidth="true" hidden="false" outlineLevel="0" max="1025" min="39" style="0" width="10.61"/>
  </cols>
  <sheetData>
    <row r="1" customFormat="false" ht="31" hidden="false" customHeight="false" outlineLevel="0" collapsed="false">
      <c r="A1" s="2" t="s">
        <v>1</v>
      </c>
      <c r="B1" s="2"/>
      <c r="C1" s="2"/>
      <c r="D1" s="2"/>
      <c r="E1" s="2"/>
      <c r="F1" s="2"/>
      <c r="G1" s="2"/>
      <c r="H1" s="2"/>
      <c r="I1" s="2"/>
      <c r="K1" s="9"/>
      <c r="L1" s="22" t="s">
        <v>249</v>
      </c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8"/>
    </row>
    <row r="2" customFormat="false" ht="16" hidden="false" customHeight="false" outlineLevel="0" collapsed="false">
      <c r="I2" s="149"/>
      <c r="K2" s="9"/>
      <c r="L2" s="150" t="n">
        <v>11</v>
      </c>
      <c r="M2" s="150" t="n">
        <v>19</v>
      </c>
      <c r="N2" s="150" t="n">
        <v>19</v>
      </c>
      <c r="O2" s="150" t="n">
        <v>11</v>
      </c>
      <c r="P2" s="150" t="n">
        <v>11</v>
      </c>
      <c r="Q2" s="150" t="n">
        <v>21</v>
      </c>
      <c r="R2" s="150" t="n">
        <v>26</v>
      </c>
      <c r="S2" s="150" t="n">
        <v>11</v>
      </c>
      <c r="T2" s="150" t="n">
        <v>19</v>
      </c>
      <c r="U2" s="150" t="n">
        <v>11</v>
      </c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0" t="n">
        <v>5</v>
      </c>
    </row>
    <row r="3" customFormat="false" ht="26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K3" s="9"/>
      <c r="L3" s="150" t="n">
        <v>12</v>
      </c>
      <c r="M3" s="150" t="n">
        <v>11</v>
      </c>
      <c r="N3" s="150" t="n">
        <v>21</v>
      </c>
      <c r="O3" s="150" t="n">
        <v>24</v>
      </c>
      <c r="P3" s="150" t="n">
        <v>24</v>
      </c>
      <c r="Q3" s="150" t="n">
        <v>12</v>
      </c>
      <c r="R3" s="150" t="n">
        <v>20</v>
      </c>
      <c r="S3" s="150" t="n">
        <v>5</v>
      </c>
      <c r="T3" s="150" t="n">
        <v>11</v>
      </c>
      <c r="U3" s="150" t="n">
        <v>13</v>
      </c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0" t="n">
        <v>3</v>
      </c>
    </row>
    <row r="4" customFormat="false" ht="16" hidden="false" customHeight="false" outlineLevel="0" collapsed="false">
      <c r="A4" s="109"/>
      <c r="B4" s="9"/>
      <c r="G4" s="110" t="s">
        <v>173</v>
      </c>
      <c r="I4" s="149" t="s">
        <v>250</v>
      </c>
      <c r="K4" s="9"/>
      <c r="L4" s="150" t="n">
        <v>23</v>
      </c>
      <c r="M4" s="150" t="n">
        <v>13</v>
      </c>
      <c r="N4" s="150" t="n">
        <v>21</v>
      </c>
      <c r="O4" s="150" t="n">
        <v>23</v>
      </c>
      <c r="P4" s="150" t="n">
        <v>22</v>
      </c>
      <c r="Q4" s="150" t="n">
        <v>19</v>
      </c>
      <c r="R4" s="150" t="n">
        <v>1</v>
      </c>
      <c r="S4" s="150" t="n">
        <v>23</v>
      </c>
      <c r="T4" s="150" t="n">
        <v>24</v>
      </c>
      <c r="U4" s="150" t="n">
        <v>24</v>
      </c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0" t="n">
        <v>2</v>
      </c>
    </row>
    <row r="5" customFormat="false" ht="16" hidden="false" customHeight="false" outlineLevel="0" collapsed="false">
      <c r="A5" s="151" t="s">
        <v>251</v>
      </c>
      <c r="B5" s="151"/>
      <c r="C5" s="151"/>
      <c r="D5" s="151"/>
      <c r="E5" s="151"/>
      <c r="F5" s="151"/>
      <c r="G5" s="113" t="s">
        <v>6</v>
      </c>
      <c r="I5" s="152" t="s">
        <v>252</v>
      </c>
      <c r="K5" s="9"/>
      <c r="L5" s="150" t="n">
        <v>1</v>
      </c>
      <c r="M5" s="150" t="n">
        <v>23</v>
      </c>
      <c r="N5" s="150" t="n">
        <v>23</v>
      </c>
      <c r="O5" s="150" t="n">
        <v>26</v>
      </c>
      <c r="P5" s="150" t="n">
        <v>20</v>
      </c>
      <c r="Q5" s="150" t="n">
        <v>7</v>
      </c>
      <c r="R5" s="150" t="n">
        <v>22</v>
      </c>
      <c r="S5" s="150" t="n">
        <v>12</v>
      </c>
      <c r="T5" s="150" t="n">
        <v>13</v>
      </c>
      <c r="U5" s="150" t="n">
        <v>19</v>
      </c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0" t="n">
        <v>1</v>
      </c>
    </row>
    <row r="6" customFormat="false" ht="16" hidden="false" customHeight="false" outlineLevel="0" collapsed="false">
      <c r="A6" s="109"/>
      <c r="B6" s="9"/>
      <c r="C6" s="116"/>
      <c r="D6" s="116"/>
      <c r="E6" s="117"/>
      <c r="F6" s="117"/>
      <c r="G6" s="118" t="s">
        <v>175</v>
      </c>
      <c r="I6" s="149" t="n">
        <v>43.87</v>
      </c>
      <c r="K6" s="25"/>
      <c r="L6" s="153" t="n">
        <v>1</v>
      </c>
      <c r="M6" s="153" t="n">
        <v>2</v>
      </c>
      <c r="N6" s="153" t="n">
        <v>3</v>
      </c>
      <c r="O6" s="153" t="n">
        <v>4</v>
      </c>
      <c r="P6" s="153" t="n">
        <v>5</v>
      </c>
      <c r="Q6" s="153" t="n">
        <v>6</v>
      </c>
      <c r="R6" s="153" t="n">
        <v>7</v>
      </c>
      <c r="S6" s="153" t="n">
        <v>8</v>
      </c>
      <c r="T6" s="153" t="n">
        <v>9</v>
      </c>
      <c r="U6" s="153" t="n">
        <v>10</v>
      </c>
      <c r="V6" s="153" t="n">
        <v>11</v>
      </c>
      <c r="W6" s="153" t="n">
        <v>12</v>
      </c>
      <c r="X6" s="153" t="n">
        <v>13</v>
      </c>
      <c r="Y6" s="153" t="n">
        <v>14</v>
      </c>
      <c r="Z6" s="153" t="n">
        <v>15</v>
      </c>
      <c r="AA6" s="153" t="n">
        <v>16</v>
      </c>
      <c r="AB6" s="153" t="n">
        <v>17</v>
      </c>
      <c r="AC6" s="153" t="n">
        <v>18</v>
      </c>
      <c r="AD6" s="153" t="n">
        <v>19</v>
      </c>
      <c r="AE6" s="153" t="n">
        <v>20</v>
      </c>
      <c r="AF6" s="153" t="n">
        <v>21</v>
      </c>
      <c r="AG6" s="153" t="n">
        <v>22</v>
      </c>
      <c r="AH6" s="153" t="n">
        <v>23</v>
      </c>
      <c r="AI6" s="153" t="n">
        <v>24</v>
      </c>
      <c r="AJ6" s="153" t="n">
        <v>25</v>
      </c>
    </row>
    <row r="7" customFormat="false" ht="28" hidden="false" customHeight="false" outlineLevel="0" collapsed="false">
      <c r="A7" s="154" t="s">
        <v>17</v>
      </c>
      <c r="B7" s="155" t="s">
        <v>18</v>
      </c>
      <c r="C7" s="156" t="s">
        <v>19</v>
      </c>
      <c r="D7" s="156" t="s">
        <v>20</v>
      </c>
      <c r="E7" s="156" t="s">
        <v>21</v>
      </c>
      <c r="F7" s="155" t="s">
        <v>22</v>
      </c>
      <c r="G7" s="155" t="s">
        <v>23</v>
      </c>
      <c r="H7" s="155" t="s">
        <v>24</v>
      </c>
      <c r="I7" s="157" t="s">
        <v>10</v>
      </c>
      <c r="J7" s="155" t="s">
        <v>253</v>
      </c>
      <c r="K7" s="155" t="s">
        <v>254</v>
      </c>
      <c r="L7" s="158" t="n">
        <v>1</v>
      </c>
      <c r="M7" s="158" t="n">
        <v>1</v>
      </c>
      <c r="N7" s="158" t="n">
        <v>1</v>
      </c>
      <c r="O7" s="158" t="n">
        <v>1</v>
      </c>
      <c r="P7" s="158" t="n">
        <v>1</v>
      </c>
      <c r="Q7" s="158" t="n">
        <v>1</v>
      </c>
      <c r="R7" s="158" t="n">
        <v>1</v>
      </c>
      <c r="S7" s="158" t="n">
        <v>1</v>
      </c>
      <c r="T7" s="158" t="n">
        <v>1</v>
      </c>
      <c r="U7" s="158" t="n">
        <v>2</v>
      </c>
      <c r="V7" s="158" t="n">
        <v>1</v>
      </c>
      <c r="W7" s="158" t="n">
        <v>1</v>
      </c>
      <c r="X7" s="158" t="n">
        <v>1</v>
      </c>
      <c r="Y7" s="158" t="n">
        <v>1</v>
      </c>
      <c r="Z7" s="158" t="n">
        <v>1</v>
      </c>
      <c r="AA7" s="158" t="n">
        <v>1</v>
      </c>
      <c r="AB7" s="158" t="n">
        <v>1</v>
      </c>
      <c r="AC7" s="158" t="n">
        <v>1</v>
      </c>
      <c r="AD7" s="158" t="n">
        <v>1</v>
      </c>
      <c r="AE7" s="158" t="n">
        <v>1</v>
      </c>
      <c r="AF7" s="158" t="n">
        <v>1</v>
      </c>
      <c r="AG7" s="158" t="n">
        <v>1</v>
      </c>
      <c r="AH7" s="158" t="n">
        <v>1</v>
      </c>
      <c r="AI7" s="158" t="n">
        <v>1</v>
      </c>
      <c r="AJ7" s="158" t="n">
        <v>2</v>
      </c>
      <c r="AK7" s="40"/>
    </row>
    <row r="8" customFormat="false" ht="16" hidden="false" customHeight="false" outlineLevel="0" collapsed="false">
      <c r="A8" s="159" t="n">
        <v>1</v>
      </c>
      <c r="B8" s="82" t="n">
        <v>19</v>
      </c>
      <c r="C8" s="122" t="n">
        <v>10009988556</v>
      </c>
      <c r="D8" s="85" t="s">
        <v>176</v>
      </c>
      <c r="E8" s="85" t="s">
        <v>177</v>
      </c>
      <c r="F8" s="85" t="s">
        <v>178</v>
      </c>
      <c r="G8" s="123" t="s">
        <v>48</v>
      </c>
      <c r="H8" s="160"/>
      <c r="I8" s="161" t="n">
        <f aca="false">J8*20+K8</f>
        <v>79</v>
      </c>
      <c r="J8" s="162" t="n">
        <v>3</v>
      </c>
      <c r="K8" s="163" t="n">
        <f aca="false">IFERROR(SUM(L8:AJ8),J8)</f>
        <v>19</v>
      </c>
      <c r="L8" s="164" t="str">
        <f aca="false">IFERROR(VLOOKUP($B8,L$2:$AK$5,MAX($L$6:$AJ$6)+2-L$6,0)*L$7,"")</f>
        <v/>
      </c>
      <c r="M8" s="164" t="n">
        <f aca="false">IFERROR(VLOOKUP($B8,M$2:$AK$5,MAX($L$6:$AJ$6)+2-M$6,0)*M$7,"")</f>
        <v>5</v>
      </c>
      <c r="N8" s="164" t="n">
        <f aca="false">IFERROR(VLOOKUP($B8,N$2:$AK$5,MAX($L$6:$AJ$6)+2-N$6,0)*N$7,"")</f>
        <v>5</v>
      </c>
      <c r="O8" s="164" t="str">
        <f aca="false">IFERROR(VLOOKUP($B8,O$2:$AK$5,MAX($L$6:$AJ$6)+2-O$6,0)*O$7,"")</f>
        <v/>
      </c>
      <c r="P8" s="164" t="str">
        <f aca="false">IFERROR(VLOOKUP($B8,P$2:$AK$5,MAX($L$6:$AJ$6)+2-P$6,0)*P$7,"")</f>
        <v/>
      </c>
      <c r="Q8" s="164" t="n">
        <f aca="false">IFERROR(VLOOKUP($B8,Q$2:$AK$5,MAX($L$6:$AJ$6)+2-Q$6,0)*Q$7,"")</f>
        <v>2</v>
      </c>
      <c r="R8" s="164" t="str">
        <f aca="false">IFERROR(VLOOKUP($B8,R$2:$AK$5,MAX($L$6:$AJ$6)+2-R$6,0)*R$7,"")</f>
        <v/>
      </c>
      <c r="S8" s="164" t="str">
        <f aca="false">IFERROR(VLOOKUP($B8,S$2:$AK$5,MAX($L$6:$AJ$6)+2-S$6,0)*S$7,"")</f>
        <v/>
      </c>
      <c r="T8" s="164" t="n">
        <f aca="false">IFERROR(VLOOKUP($B8,T$2:$AK$5,MAX($L$6:$AJ$6)+2-T$6,0)*T$7,"")</f>
        <v>5</v>
      </c>
      <c r="U8" s="164" t="n">
        <f aca="false">IFERROR(VLOOKUP($B8,U$2:$AK$5,MAX($L$6:$AJ$6)+2-U$6,0)*U$7,"")</f>
        <v>2</v>
      </c>
      <c r="V8" s="164" t="str">
        <f aca="false">IFERROR(VLOOKUP($B8,V$2:$AK$5,MAX($L$6:$AJ$6)+2-V$6,0)*V$7,"")</f>
        <v/>
      </c>
      <c r="W8" s="164" t="str">
        <f aca="false">IFERROR(VLOOKUP($B8,W$2:$AK$5,MAX($L$6:$AJ$6)+2-W$6,0)*W$7,"")</f>
        <v/>
      </c>
      <c r="X8" s="164" t="str">
        <f aca="false">IFERROR(VLOOKUP($B8,X$2:$AK$5,MAX($L$6:$AJ$6)+2-X$6,0)*X$7,"")</f>
        <v/>
      </c>
      <c r="Y8" s="164" t="str">
        <f aca="false">IFERROR(VLOOKUP($B8,Y$2:$AK$5,MAX($L$6:$AJ$6)+2-Y$6,0)*Y$7,"")</f>
        <v/>
      </c>
      <c r="Z8" s="164" t="str">
        <f aca="false">IFERROR(VLOOKUP($B8,Z$2:$AK$5,MAX($L$6:$AJ$6)+2-Z$6,0)*Z$7,"")</f>
        <v/>
      </c>
      <c r="AA8" s="164" t="str">
        <f aca="false">IFERROR(VLOOKUP($B8,AA$2:$AK$5,MAX($L$6:$AJ$6)+2-AA$6,0)*AA$7,"")</f>
        <v/>
      </c>
      <c r="AB8" s="164" t="str">
        <f aca="false">IFERROR(VLOOKUP($B8,AB$2:$AK$5,MAX($L$6:$AJ$6)+2-AB$6,0)*AB$7,"")</f>
        <v/>
      </c>
      <c r="AC8" s="164" t="str">
        <f aca="false">IFERROR(VLOOKUP($B8,AC$2:$AK$5,MAX($L$6:$AJ$6)+2-AC$6,0)*AC$7,"")</f>
        <v/>
      </c>
      <c r="AD8" s="164" t="str">
        <f aca="false">IFERROR(VLOOKUP($B8,AD$2:$AK$5,MAX($L$6:$AJ$6)+2-AD$6,0)*AD$7,"")</f>
        <v/>
      </c>
      <c r="AE8" s="164" t="str">
        <f aca="false">IFERROR(VLOOKUP($B8,AE$2:$AK$5,MAX($L$6:$AJ$6)+2-AE$6,0)*AE$7,"")</f>
        <v/>
      </c>
      <c r="AF8" s="164" t="str">
        <f aca="false">IFERROR(VLOOKUP($B8,AF$2:$AK$5,MAX($L$6:$AJ$6)+2-AF$6,0)*AF$7,"")</f>
        <v/>
      </c>
      <c r="AG8" s="164" t="str">
        <f aca="false">IFERROR(VLOOKUP($B8,AG$2:$AK$5,MAX($L$6:$AJ$6)+2-AG$6,0)*AG$7,"")</f>
        <v/>
      </c>
      <c r="AH8" s="164" t="str">
        <f aca="false">IFERROR(VLOOKUP($B8,AH$2:$AK$5,MAX($L$6:$AJ$6)+2-AH$6,0)*AH$7,"")</f>
        <v/>
      </c>
      <c r="AI8" s="164" t="str">
        <f aca="false">IFERROR(VLOOKUP($B8,AI$2:$AK$5,MAX($L$6:$AJ$6)+2-AI$6,0)*AI$7,"")</f>
        <v/>
      </c>
      <c r="AJ8" s="164" t="str">
        <f aca="false">IFERROR(VLOOKUP($B8,AJ$2:$AK$5,MAX($L$6:$AJ$6)+2-AJ$6,0)*AJ$7,"")</f>
        <v/>
      </c>
    </row>
    <row r="9" customFormat="false" ht="16" hidden="false" customHeight="false" outlineLevel="0" collapsed="false">
      <c r="A9" s="159" t="n">
        <v>2</v>
      </c>
      <c r="B9" s="82" t="n">
        <v>11</v>
      </c>
      <c r="C9" s="125" t="n">
        <v>10008696234</v>
      </c>
      <c r="D9" s="84" t="s">
        <v>186</v>
      </c>
      <c r="E9" s="84" t="s">
        <v>187</v>
      </c>
      <c r="F9" s="94" t="s">
        <v>34</v>
      </c>
      <c r="G9" s="123" t="s">
        <v>35</v>
      </c>
      <c r="H9" s="160"/>
      <c r="I9" s="161" t="n">
        <f aca="false">J9*20+K9</f>
        <v>76</v>
      </c>
      <c r="J9" s="162" t="n">
        <v>2</v>
      </c>
      <c r="K9" s="163" t="n">
        <f aca="false">IFERROR(SUM(L9:AJ9),J9)</f>
        <v>36</v>
      </c>
      <c r="L9" s="164" t="n">
        <f aca="false">IFERROR(VLOOKUP($B9,L$2:$AK$5,MAX($L$6:$AJ$6)+2-L$6,0)*L$7,"")</f>
        <v>5</v>
      </c>
      <c r="M9" s="164" t="n">
        <f aca="false">IFERROR(VLOOKUP($B9,M$2:$AK$5,MAX($L$6:$AJ$6)+2-M$6,0)*M$7,"")</f>
        <v>3</v>
      </c>
      <c r="N9" s="164" t="str">
        <f aca="false">IFERROR(VLOOKUP($B9,N$2:$AK$5,MAX($L$6:$AJ$6)+2-N$6,0)*N$7,"")</f>
        <v/>
      </c>
      <c r="O9" s="164" t="n">
        <f aca="false">IFERROR(VLOOKUP($B9,O$2:$AK$5,MAX($L$6:$AJ$6)+2-O$6,0)*O$7,"")</f>
        <v>5</v>
      </c>
      <c r="P9" s="164" t="n">
        <f aca="false">IFERROR(VLOOKUP($B9,P$2:$AK$5,MAX($L$6:$AJ$6)+2-P$6,0)*P$7,"")</f>
        <v>5</v>
      </c>
      <c r="Q9" s="164" t="str">
        <f aca="false">IFERROR(VLOOKUP($B9,Q$2:$AK$5,MAX($L$6:$AJ$6)+2-Q$6,0)*Q$7,"")</f>
        <v/>
      </c>
      <c r="R9" s="164" t="str">
        <f aca="false">IFERROR(VLOOKUP($B9,R$2:$AK$5,MAX($L$6:$AJ$6)+2-R$6,0)*R$7,"")</f>
        <v/>
      </c>
      <c r="S9" s="164" t="n">
        <f aca="false">IFERROR(VLOOKUP($B9,S$2:$AK$5,MAX($L$6:$AJ$6)+2-S$6,0)*S$7,"")</f>
        <v>5</v>
      </c>
      <c r="T9" s="164" t="n">
        <f aca="false">IFERROR(VLOOKUP($B9,T$2:$AK$5,MAX($L$6:$AJ$6)+2-T$6,0)*T$7,"")</f>
        <v>3</v>
      </c>
      <c r="U9" s="164" t="n">
        <f aca="false">IFERROR(VLOOKUP($B9,U$2:$AK$5,MAX($L$6:$AJ$6)+2-U$6,0)*U$7,"")</f>
        <v>10</v>
      </c>
      <c r="V9" s="164" t="str">
        <f aca="false">IFERROR(VLOOKUP($B9,V$2:$AK$5,MAX($L$6:$AJ$6)+2-V$6,0)*V$7,"")</f>
        <v/>
      </c>
      <c r="W9" s="164" t="str">
        <f aca="false">IFERROR(VLOOKUP($B9,W$2:$AK$5,MAX($L$6:$AJ$6)+2-W$6,0)*W$7,"")</f>
        <v/>
      </c>
      <c r="X9" s="164" t="str">
        <f aca="false">IFERROR(VLOOKUP($B9,X$2:$AK$5,MAX($L$6:$AJ$6)+2-X$6,0)*X$7,"")</f>
        <v/>
      </c>
      <c r="Y9" s="164" t="str">
        <f aca="false">IFERROR(VLOOKUP($B9,Y$2:$AK$5,MAX($L$6:$AJ$6)+2-Y$6,0)*Y$7,"")</f>
        <v/>
      </c>
      <c r="Z9" s="164" t="str">
        <f aca="false">IFERROR(VLOOKUP($B9,Z$2:$AK$5,MAX($L$6:$AJ$6)+2-Z$6,0)*Z$7,"")</f>
        <v/>
      </c>
      <c r="AA9" s="164" t="str">
        <f aca="false">IFERROR(VLOOKUP($B9,AA$2:$AK$5,MAX($L$6:$AJ$6)+2-AA$6,0)*AA$7,"")</f>
        <v/>
      </c>
      <c r="AB9" s="164" t="str">
        <f aca="false">IFERROR(VLOOKUP($B9,AB$2:$AK$5,MAX($L$6:$AJ$6)+2-AB$6,0)*AB$7,"")</f>
        <v/>
      </c>
      <c r="AC9" s="164" t="str">
        <f aca="false">IFERROR(VLOOKUP($B9,AC$2:$AK$5,MAX($L$6:$AJ$6)+2-AC$6,0)*AC$7,"")</f>
        <v/>
      </c>
      <c r="AD9" s="164" t="str">
        <f aca="false">IFERROR(VLOOKUP($B9,AD$2:$AK$5,MAX($L$6:$AJ$6)+2-AD$6,0)*AD$7,"")</f>
        <v/>
      </c>
      <c r="AE9" s="164" t="str">
        <f aca="false">IFERROR(VLOOKUP($B9,AE$2:$AK$5,MAX($L$6:$AJ$6)+2-AE$6,0)*AE$7,"")</f>
        <v/>
      </c>
      <c r="AF9" s="164" t="str">
        <f aca="false">IFERROR(VLOOKUP($B9,AF$2:$AK$5,MAX($L$6:$AJ$6)+2-AF$6,0)*AF$7,"")</f>
        <v/>
      </c>
      <c r="AG9" s="164" t="str">
        <f aca="false">IFERROR(VLOOKUP($B9,AG$2:$AK$5,MAX($L$6:$AJ$6)+2-AG$6,0)*AG$7,"")</f>
        <v/>
      </c>
      <c r="AH9" s="164" t="str">
        <f aca="false">IFERROR(VLOOKUP($B9,AH$2:$AK$5,MAX($L$6:$AJ$6)+2-AH$6,0)*AH$7,"")</f>
        <v/>
      </c>
      <c r="AI9" s="164" t="str">
        <f aca="false">IFERROR(VLOOKUP($B9,AI$2:$AK$5,MAX($L$6:$AJ$6)+2-AI$6,0)*AI$7,"")</f>
        <v/>
      </c>
      <c r="AJ9" s="164" t="str">
        <f aca="false">IFERROR(VLOOKUP($B9,AJ$2:$AK$5,MAX($L$6:$AJ$6)+2-AJ$6,0)*AJ$7,"")</f>
        <v/>
      </c>
    </row>
    <row r="10" customFormat="false" ht="16" hidden="false" customHeight="false" outlineLevel="0" collapsed="false">
      <c r="A10" s="159" t="n">
        <v>3</v>
      </c>
      <c r="B10" s="82" t="n">
        <v>13</v>
      </c>
      <c r="C10" s="125" t="n">
        <v>10009081204</v>
      </c>
      <c r="D10" s="84" t="s">
        <v>193</v>
      </c>
      <c r="E10" s="84" t="s">
        <v>194</v>
      </c>
      <c r="F10" s="94" t="s">
        <v>34</v>
      </c>
      <c r="G10" s="129" t="s">
        <v>35</v>
      </c>
      <c r="H10" s="160"/>
      <c r="I10" s="161" t="n">
        <f aca="false">J10*20+K10</f>
        <v>69</v>
      </c>
      <c r="J10" s="162" t="n">
        <v>3</v>
      </c>
      <c r="K10" s="163" t="n">
        <f aca="false">IFERROR(SUM(L10:AJ10),J10)</f>
        <v>9</v>
      </c>
      <c r="L10" s="164" t="str">
        <f aca="false">IFERROR(VLOOKUP($B10,L$2:$AK$5,MAX($L$6:$AJ$6)+2-L$6,0)*L$7,"")</f>
        <v/>
      </c>
      <c r="M10" s="164" t="n">
        <f aca="false">IFERROR(VLOOKUP($B10,M$2:$AK$5,MAX($L$6:$AJ$6)+2-M$6,0)*M$7,"")</f>
        <v>2</v>
      </c>
      <c r="N10" s="164" t="str">
        <f aca="false">IFERROR(VLOOKUP($B10,N$2:$AK$5,MAX($L$6:$AJ$6)+2-N$6,0)*N$7,"")</f>
        <v/>
      </c>
      <c r="O10" s="164" t="str">
        <f aca="false">IFERROR(VLOOKUP($B10,O$2:$AK$5,MAX($L$6:$AJ$6)+2-O$6,0)*O$7,"")</f>
        <v/>
      </c>
      <c r="P10" s="164" t="str">
        <f aca="false">IFERROR(VLOOKUP($B10,P$2:$AK$5,MAX($L$6:$AJ$6)+2-P$6,0)*P$7,"")</f>
        <v/>
      </c>
      <c r="Q10" s="164" t="str">
        <f aca="false">IFERROR(VLOOKUP($B10,Q$2:$AK$5,MAX($L$6:$AJ$6)+2-Q$6,0)*Q$7,"")</f>
        <v/>
      </c>
      <c r="R10" s="164" t="str">
        <f aca="false">IFERROR(VLOOKUP($B10,R$2:$AK$5,MAX($L$6:$AJ$6)+2-R$6,0)*R$7,"")</f>
        <v/>
      </c>
      <c r="S10" s="164" t="str">
        <f aca="false">IFERROR(VLOOKUP($B10,S$2:$AK$5,MAX($L$6:$AJ$6)+2-S$6,0)*S$7,"")</f>
        <v/>
      </c>
      <c r="T10" s="164" t="n">
        <f aca="false">IFERROR(VLOOKUP($B10,T$2:$AK$5,MAX($L$6:$AJ$6)+2-T$6,0)*T$7,"")</f>
        <v>1</v>
      </c>
      <c r="U10" s="164" t="n">
        <f aca="false">IFERROR(VLOOKUP($B10,U$2:$AK$5,MAX($L$6:$AJ$6)+2-U$6,0)*U$7,"")</f>
        <v>6</v>
      </c>
      <c r="V10" s="164" t="str">
        <f aca="false">IFERROR(VLOOKUP($B10,V$2:$AK$5,MAX($L$6:$AJ$6)+2-V$6,0)*V$7,"")</f>
        <v/>
      </c>
      <c r="W10" s="164" t="str">
        <f aca="false">IFERROR(VLOOKUP($B10,W$2:$AK$5,MAX($L$6:$AJ$6)+2-W$6,0)*W$7,"")</f>
        <v/>
      </c>
      <c r="X10" s="164" t="str">
        <f aca="false">IFERROR(VLOOKUP($B10,X$2:$AK$5,MAX($L$6:$AJ$6)+2-X$6,0)*X$7,"")</f>
        <v/>
      </c>
      <c r="Y10" s="164" t="str">
        <f aca="false">IFERROR(VLOOKUP($B10,Y$2:$AK$5,MAX($L$6:$AJ$6)+2-Y$6,0)*Y$7,"")</f>
        <v/>
      </c>
      <c r="Z10" s="164" t="str">
        <f aca="false">IFERROR(VLOOKUP($B10,Z$2:$AK$5,MAX($L$6:$AJ$6)+2-Z$6,0)*Z$7,"")</f>
        <v/>
      </c>
      <c r="AA10" s="164" t="str">
        <f aca="false">IFERROR(VLOOKUP($B10,AA$2:$AK$5,MAX($L$6:$AJ$6)+2-AA$6,0)*AA$7,"")</f>
        <v/>
      </c>
      <c r="AB10" s="164" t="str">
        <f aca="false">IFERROR(VLOOKUP($B10,AB$2:$AK$5,MAX($L$6:$AJ$6)+2-AB$6,0)*AB$7,"")</f>
        <v/>
      </c>
      <c r="AC10" s="164" t="str">
        <f aca="false">IFERROR(VLOOKUP($B10,AC$2:$AK$5,MAX($L$6:$AJ$6)+2-AC$6,0)*AC$7,"")</f>
        <v/>
      </c>
      <c r="AD10" s="164" t="str">
        <f aca="false">IFERROR(VLOOKUP($B10,AD$2:$AK$5,MAX($L$6:$AJ$6)+2-AD$6,0)*AD$7,"")</f>
        <v/>
      </c>
      <c r="AE10" s="164" t="str">
        <f aca="false">IFERROR(VLOOKUP($B10,AE$2:$AK$5,MAX($L$6:$AJ$6)+2-AE$6,0)*AE$7,"")</f>
        <v/>
      </c>
      <c r="AF10" s="164" t="str">
        <f aca="false">IFERROR(VLOOKUP($B10,AF$2:$AK$5,MAX($L$6:$AJ$6)+2-AF$6,0)*AF$7,"")</f>
        <v/>
      </c>
      <c r="AG10" s="164" t="str">
        <f aca="false">IFERROR(VLOOKUP($B10,AG$2:$AK$5,MAX($L$6:$AJ$6)+2-AG$6,0)*AG$7,"")</f>
        <v/>
      </c>
      <c r="AH10" s="164" t="str">
        <f aca="false">IFERROR(VLOOKUP($B10,AH$2:$AK$5,MAX($L$6:$AJ$6)+2-AH$6,0)*AH$7,"")</f>
        <v/>
      </c>
      <c r="AI10" s="164" t="str">
        <f aca="false">IFERROR(VLOOKUP($B10,AI$2:$AK$5,MAX($L$6:$AJ$6)+2-AI$6,0)*AI$7,"")</f>
        <v/>
      </c>
      <c r="AJ10" s="164" t="str">
        <f aca="false">IFERROR(VLOOKUP($B10,AJ$2:$AK$5,MAX($L$6:$AJ$6)+2-AJ$6,0)*AJ$7,"")</f>
        <v/>
      </c>
    </row>
    <row r="11" customFormat="false" ht="16" hidden="false" customHeight="false" outlineLevel="0" collapsed="false">
      <c r="A11" s="159" t="n">
        <v>4</v>
      </c>
      <c r="B11" s="82" t="n">
        <v>21</v>
      </c>
      <c r="C11" s="122" t="n">
        <v>10009232966</v>
      </c>
      <c r="D11" s="92" t="s">
        <v>204</v>
      </c>
      <c r="E11" s="92" t="s">
        <v>205</v>
      </c>
      <c r="F11" s="92" t="s">
        <v>178</v>
      </c>
      <c r="G11" s="123" t="s">
        <v>48</v>
      </c>
      <c r="H11" s="160"/>
      <c r="I11" s="161" t="n">
        <f aca="false">J11*20+K11</f>
        <v>48</v>
      </c>
      <c r="J11" s="162" t="n">
        <v>2</v>
      </c>
      <c r="K11" s="163" t="n">
        <f aca="false">IFERROR(SUM(L11:AJ11),J11)</f>
        <v>8</v>
      </c>
      <c r="L11" s="164" t="str">
        <f aca="false">IFERROR(VLOOKUP($B11,L$2:$AK$5,MAX($L$6:$AJ$6)+2-L$6,0)*L$7,"")</f>
        <v/>
      </c>
      <c r="M11" s="164" t="str">
        <f aca="false">IFERROR(VLOOKUP($B11,M$2:$AK$5,MAX($L$6:$AJ$6)+2-M$6,0)*M$7,"")</f>
        <v/>
      </c>
      <c r="N11" s="164" t="n">
        <f aca="false">IFERROR(VLOOKUP($B11,N$2:$AK$5,MAX($L$6:$AJ$6)+2-N$6,0)*N$7,"")</f>
        <v>3</v>
      </c>
      <c r="O11" s="164" t="str">
        <f aca="false">IFERROR(VLOOKUP($B11,O$2:$AK$5,MAX($L$6:$AJ$6)+2-O$6,0)*O$7,"")</f>
        <v/>
      </c>
      <c r="P11" s="164" t="str">
        <f aca="false">IFERROR(VLOOKUP($B11,P$2:$AK$5,MAX($L$6:$AJ$6)+2-P$6,0)*P$7,"")</f>
        <v/>
      </c>
      <c r="Q11" s="164" t="n">
        <f aca="false">IFERROR(VLOOKUP($B11,Q$2:$AK$5,MAX($L$6:$AJ$6)+2-Q$6,0)*Q$7,"")</f>
        <v>5</v>
      </c>
      <c r="R11" s="164" t="str">
        <f aca="false">IFERROR(VLOOKUP($B11,R$2:$AK$5,MAX($L$6:$AJ$6)+2-R$6,0)*R$7,"")</f>
        <v/>
      </c>
      <c r="S11" s="164" t="str">
        <f aca="false">IFERROR(VLOOKUP($B11,S$2:$AK$5,MAX($L$6:$AJ$6)+2-S$6,0)*S$7,"")</f>
        <v/>
      </c>
      <c r="T11" s="164" t="str">
        <f aca="false">IFERROR(VLOOKUP($B11,T$2:$AK$5,MAX($L$6:$AJ$6)+2-T$6,0)*T$7,"")</f>
        <v/>
      </c>
      <c r="U11" s="164" t="str">
        <f aca="false">IFERROR(VLOOKUP($B11,U$2:$AK$5,MAX($L$6:$AJ$6)+2-U$6,0)*U$7,"")</f>
        <v/>
      </c>
      <c r="V11" s="164" t="str">
        <f aca="false">IFERROR(VLOOKUP($B11,V$2:$AK$5,MAX($L$6:$AJ$6)+2-V$6,0)*V$7,"")</f>
        <v/>
      </c>
      <c r="W11" s="164" t="str">
        <f aca="false">IFERROR(VLOOKUP($B11,W$2:$AK$5,MAX($L$6:$AJ$6)+2-W$6,0)*W$7,"")</f>
        <v/>
      </c>
      <c r="X11" s="164" t="str">
        <f aca="false">IFERROR(VLOOKUP($B11,X$2:$AK$5,MAX($L$6:$AJ$6)+2-X$6,0)*X$7,"")</f>
        <v/>
      </c>
      <c r="Y11" s="164" t="str">
        <f aca="false">IFERROR(VLOOKUP($B11,Y$2:$AK$5,MAX($L$6:$AJ$6)+2-Y$6,0)*Y$7,"")</f>
        <v/>
      </c>
      <c r="Z11" s="164" t="str">
        <f aca="false">IFERROR(VLOOKUP($B11,Z$2:$AK$5,MAX($L$6:$AJ$6)+2-Z$6,0)*Z$7,"")</f>
        <v/>
      </c>
      <c r="AA11" s="164" t="str">
        <f aca="false">IFERROR(VLOOKUP($B11,AA$2:$AK$5,MAX($L$6:$AJ$6)+2-AA$6,0)*AA$7,"")</f>
        <v/>
      </c>
      <c r="AB11" s="164" t="str">
        <f aca="false">IFERROR(VLOOKUP($B11,AB$2:$AK$5,MAX($L$6:$AJ$6)+2-AB$6,0)*AB$7,"")</f>
        <v/>
      </c>
      <c r="AC11" s="164" t="str">
        <f aca="false">IFERROR(VLOOKUP($B11,AC$2:$AK$5,MAX($L$6:$AJ$6)+2-AC$6,0)*AC$7,"")</f>
        <v/>
      </c>
      <c r="AD11" s="164" t="str">
        <f aca="false">IFERROR(VLOOKUP($B11,AD$2:$AK$5,MAX($L$6:$AJ$6)+2-AD$6,0)*AD$7,"")</f>
        <v/>
      </c>
      <c r="AE11" s="164" t="str">
        <f aca="false">IFERROR(VLOOKUP($B11,AE$2:$AK$5,MAX($L$6:$AJ$6)+2-AE$6,0)*AE$7,"")</f>
        <v/>
      </c>
      <c r="AF11" s="164" t="str">
        <f aca="false">IFERROR(VLOOKUP($B11,AF$2:$AK$5,MAX($L$6:$AJ$6)+2-AF$6,0)*AF$7,"")</f>
        <v/>
      </c>
      <c r="AG11" s="164" t="str">
        <f aca="false">IFERROR(VLOOKUP($B11,AG$2:$AK$5,MAX($L$6:$AJ$6)+2-AG$6,0)*AG$7,"")</f>
        <v/>
      </c>
      <c r="AH11" s="164" t="str">
        <f aca="false">IFERROR(VLOOKUP($B11,AH$2:$AK$5,MAX($L$6:$AJ$6)+2-AH$6,0)*AH$7,"")</f>
        <v/>
      </c>
      <c r="AI11" s="164" t="str">
        <f aca="false">IFERROR(VLOOKUP($B11,AI$2:$AK$5,MAX($L$6:$AJ$6)+2-AI$6,0)*AI$7,"")</f>
        <v/>
      </c>
      <c r="AJ11" s="164" t="str">
        <f aca="false">IFERROR(VLOOKUP($B11,AJ$2:$AK$5,MAX($L$6:$AJ$6)+2-AJ$6,0)*AJ$7,"")</f>
        <v/>
      </c>
    </row>
    <row r="12" customFormat="false" ht="16" hidden="false" customHeight="false" outlineLevel="0" collapsed="false">
      <c r="A12" s="159" t="n">
        <v>5</v>
      </c>
      <c r="B12" s="82" t="n">
        <v>12</v>
      </c>
      <c r="C12" s="125" t="n">
        <v>10036438537</v>
      </c>
      <c r="D12" s="126" t="s">
        <v>179</v>
      </c>
      <c r="E12" s="84" t="s">
        <v>180</v>
      </c>
      <c r="F12" s="94" t="s">
        <v>34</v>
      </c>
      <c r="G12" s="123" t="s">
        <v>35</v>
      </c>
      <c r="H12" s="160"/>
      <c r="I12" s="161" t="n">
        <f aca="false">J12*20+K12</f>
        <v>47</v>
      </c>
      <c r="J12" s="162" t="n">
        <v>2</v>
      </c>
      <c r="K12" s="163" t="n">
        <f aca="false">IFERROR(SUM(L12:AJ12),J12)</f>
        <v>7</v>
      </c>
      <c r="L12" s="164" t="n">
        <f aca="false">IFERROR(VLOOKUP($B12,L$2:$AK$5,MAX($L$6:$AJ$6)+2-L$6,0)*L$7,"")</f>
        <v>3</v>
      </c>
      <c r="M12" s="164" t="str">
        <f aca="false">IFERROR(VLOOKUP($B12,M$2:$AK$5,MAX($L$6:$AJ$6)+2-M$6,0)*M$7,"")</f>
        <v/>
      </c>
      <c r="N12" s="164" t="str">
        <f aca="false">IFERROR(VLOOKUP($B12,N$2:$AK$5,MAX($L$6:$AJ$6)+2-N$6,0)*N$7,"")</f>
        <v/>
      </c>
      <c r="O12" s="164" t="str">
        <f aca="false">IFERROR(VLOOKUP($B12,O$2:$AK$5,MAX($L$6:$AJ$6)+2-O$6,0)*O$7,"")</f>
        <v/>
      </c>
      <c r="P12" s="164" t="str">
        <f aca="false">IFERROR(VLOOKUP($B12,P$2:$AK$5,MAX($L$6:$AJ$6)+2-P$6,0)*P$7,"")</f>
        <v/>
      </c>
      <c r="Q12" s="164" t="n">
        <f aca="false">IFERROR(VLOOKUP($B12,Q$2:$AK$5,MAX($L$6:$AJ$6)+2-Q$6,0)*Q$7,"")</f>
        <v>3</v>
      </c>
      <c r="R12" s="164" t="str">
        <f aca="false">IFERROR(VLOOKUP($B12,R$2:$AK$5,MAX($L$6:$AJ$6)+2-R$6,0)*R$7,"")</f>
        <v/>
      </c>
      <c r="S12" s="164" t="n">
        <f aca="false">IFERROR(VLOOKUP($B12,S$2:$AK$5,MAX($L$6:$AJ$6)+2-S$6,0)*S$7,"")</f>
        <v>1</v>
      </c>
      <c r="T12" s="164" t="str">
        <f aca="false">IFERROR(VLOOKUP($B12,T$2:$AK$5,MAX($L$6:$AJ$6)+2-T$6,0)*T$7,"")</f>
        <v/>
      </c>
      <c r="U12" s="164" t="str">
        <f aca="false">IFERROR(VLOOKUP($B12,U$2:$AK$5,MAX($L$6:$AJ$6)+2-U$6,0)*U$7,"")</f>
        <v/>
      </c>
      <c r="V12" s="164" t="str">
        <f aca="false">IFERROR(VLOOKUP($B12,V$2:$AK$5,MAX($L$6:$AJ$6)+2-V$6,0)*V$7,"")</f>
        <v/>
      </c>
      <c r="W12" s="164" t="str">
        <f aca="false">IFERROR(VLOOKUP($B12,W$2:$AK$5,MAX($L$6:$AJ$6)+2-W$6,0)*W$7,"")</f>
        <v/>
      </c>
      <c r="X12" s="164" t="str">
        <f aca="false">IFERROR(VLOOKUP($B12,X$2:$AK$5,MAX($L$6:$AJ$6)+2-X$6,0)*X$7,"")</f>
        <v/>
      </c>
      <c r="Y12" s="164" t="str">
        <f aca="false">IFERROR(VLOOKUP($B12,Y$2:$AK$5,MAX($L$6:$AJ$6)+2-Y$6,0)*Y$7,"")</f>
        <v/>
      </c>
      <c r="Z12" s="164" t="str">
        <f aca="false">IFERROR(VLOOKUP($B12,Z$2:$AK$5,MAX($L$6:$AJ$6)+2-Z$6,0)*Z$7,"")</f>
        <v/>
      </c>
      <c r="AA12" s="164" t="str">
        <f aca="false">IFERROR(VLOOKUP($B12,AA$2:$AK$5,MAX($L$6:$AJ$6)+2-AA$6,0)*AA$7,"")</f>
        <v/>
      </c>
      <c r="AB12" s="164" t="str">
        <f aca="false">IFERROR(VLOOKUP($B12,AB$2:$AK$5,MAX($L$6:$AJ$6)+2-AB$6,0)*AB$7,"")</f>
        <v/>
      </c>
      <c r="AC12" s="164" t="str">
        <f aca="false">IFERROR(VLOOKUP($B12,AC$2:$AK$5,MAX($L$6:$AJ$6)+2-AC$6,0)*AC$7,"")</f>
        <v/>
      </c>
      <c r="AD12" s="164" t="str">
        <f aca="false">IFERROR(VLOOKUP($B12,AD$2:$AK$5,MAX($L$6:$AJ$6)+2-AD$6,0)*AD$7,"")</f>
        <v/>
      </c>
      <c r="AE12" s="164" t="str">
        <f aca="false">IFERROR(VLOOKUP($B12,AE$2:$AK$5,MAX($L$6:$AJ$6)+2-AE$6,0)*AE$7,"")</f>
        <v/>
      </c>
      <c r="AF12" s="164" t="str">
        <f aca="false">IFERROR(VLOOKUP($B12,AF$2:$AK$5,MAX($L$6:$AJ$6)+2-AF$6,0)*AF$7,"")</f>
        <v/>
      </c>
      <c r="AG12" s="164" t="str">
        <f aca="false">IFERROR(VLOOKUP($B12,AG$2:$AK$5,MAX($L$6:$AJ$6)+2-AG$6,0)*AG$7,"")</f>
        <v/>
      </c>
      <c r="AH12" s="164" t="str">
        <f aca="false">IFERROR(VLOOKUP($B12,AH$2:$AK$5,MAX($L$6:$AJ$6)+2-AH$6,0)*AH$7,"")</f>
        <v/>
      </c>
      <c r="AI12" s="164" t="str">
        <f aca="false">IFERROR(VLOOKUP($B12,AI$2:$AK$5,MAX($L$6:$AJ$6)+2-AI$6,0)*AI$7,"")</f>
        <v/>
      </c>
      <c r="AJ12" s="164" t="str">
        <f aca="false">IFERROR(VLOOKUP($B12,AJ$2:$AK$5,MAX($L$6:$AJ$6)+2-AJ$6,0)*AJ$7,"")</f>
        <v/>
      </c>
    </row>
    <row r="13" customFormat="false" ht="16" hidden="false" customHeight="false" outlineLevel="0" collapsed="false">
      <c r="A13" s="159" t="n">
        <v>6</v>
      </c>
      <c r="B13" s="82" t="n">
        <v>20</v>
      </c>
      <c r="C13" s="122" t="n">
        <v>10010201148</v>
      </c>
      <c r="D13" s="92" t="s">
        <v>176</v>
      </c>
      <c r="E13" s="92" t="s">
        <v>181</v>
      </c>
      <c r="F13" s="92" t="s">
        <v>178</v>
      </c>
      <c r="G13" s="123" t="s">
        <v>48</v>
      </c>
      <c r="H13" s="160"/>
      <c r="I13" s="161" t="n">
        <f aca="false">J13*20+K13</f>
        <v>44</v>
      </c>
      <c r="J13" s="162" t="n">
        <v>2</v>
      </c>
      <c r="K13" s="163" t="n">
        <f aca="false">IFERROR(SUM(L13:AJ13),J13)</f>
        <v>4</v>
      </c>
      <c r="L13" s="164" t="str">
        <f aca="false">IFERROR(VLOOKUP($B13,L$2:$AK$5,MAX($L$6:$AJ$6)+2-L$6,0)*L$7,"")</f>
        <v/>
      </c>
      <c r="M13" s="164" t="str">
        <f aca="false">IFERROR(VLOOKUP($B13,M$2:$AK$5,MAX($L$6:$AJ$6)+2-M$6,0)*M$7,"")</f>
        <v/>
      </c>
      <c r="N13" s="164" t="str">
        <f aca="false">IFERROR(VLOOKUP($B13,N$2:$AK$5,MAX($L$6:$AJ$6)+2-N$6,0)*N$7,"")</f>
        <v/>
      </c>
      <c r="O13" s="164" t="str">
        <f aca="false">IFERROR(VLOOKUP($B13,O$2:$AK$5,MAX($L$6:$AJ$6)+2-O$6,0)*O$7,"")</f>
        <v/>
      </c>
      <c r="P13" s="164" t="n">
        <f aca="false">IFERROR(VLOOKUP($B13,P$2:$AK$5,MAX($L$6:$AJ$6)+2-P$6,0)*P$7,"")</f>
        <v>1</v>
      </c>
      <c r="Q13" s="164" t="str">
        <f aca="false">IFERROR(VLOOKUP($B13,Q$2:$AK$5,MAX($L$6:$AJ$6)+2-Q$6,0)*Q$7,"")</f>
        <v/>
      </c>
      <c r="R13" s="164" t="n">
        <f aca="false">IFERROR(VLOOKUP($B13,R$2:$AK$5,MAX($L$6:$AJ$6)+2-R$6,0)*R$7,"")</f>
        <v>3</v>
      </c>
      <c r="S13" s="164" t="str">
        <f aca="false">IFERROR(VLOOKUP($B13,S$2:$AK$5,MAX($L$6:$AJ$6)+2-S$6,0)*S$7,"")</f>
        <v/>
      </c>
      <c r="T13" s="164" t="str">
        <f aca="false">IFERROR(VLOOKUP($B13,T$2:$AK$5,MAX($L$6:$AJ$6)+2-T$6,0)*T$7,"")</f>
        <v/>
      </c>
      <c r="U13" s="164" t="str">
        <f aca="false">IFERROR(VLOOKUP($B13,U$2:$AK$5,MAX($L$6:$AJ$6)+2-U$6,0)*U$7,"")</f>
        <v/>
      </c>
      <c r="V13" s="164" t="str">
        <f aca="false">IFERROR(VLOOKUP($B13,V$2:$AK$5,MAX($L$6:$AJ$6)+2-V$6,0)*V$7,"")</f>
        <v/>
      </c>
      <c r="W13" s="164" t="str">
        <f aca="false">IFERROR(VLOOKUP($B13,W$2:$AK$5,MAX($L$6:$AJ$6)+2-W$6,0)*W$7,"")</f>
        <v/>
      </c>
      <c r="X13" s="164" t="str">
        <f aca="false">IFERROR(VLOOKUP($B13,X$2:$AK$5,MAX($L$6:$AJ$6)+2-X$6,0)*X$7,"")</f>
        <v/>
      </c>
      <c r="Y13" s="164" t="str">
        <f aca="false">IFERROR(VLOOKUP($B13,Y$2:$AK$5,MAX($L$6:$AJ$6)+2-Y$6,0)*Y$7,"")</f>
        <v/>
      </c>
      <c r="Z13" s="164" t="str">
        <f aca="false">IFERROR(VLOOKUP($B13,Z$2:$AK$5,MAX($L$6:$AJ$6)+2-Z$6,0)*Z$7,"")</f>
        <v/>
      </c>
      <c r="AA13" s="164" t="str">
        <f aca="false">IFERROR(VLOOKUP($B13,AA$2:$AK$5,MAX($L$6:$AJ$6)+2-AA$6,0)*AA$7,"")</f>
        <v/>
      </c>
      <c r="AB13" s="164" t="str">
        <f aca="false">IFERROR(VLOOKUP($B13,AB$2:$AK$5,MAX($L$6:$AJ$6)+2-AB$6,0)*AB$7,"")</f>
        <v/>
      </c>
      <c r="AC13" s="164" t="str">
        <f aca="false">IFERROR(VLOOKUP($B13,AC$2:$AK$5,MAX($L$6:$AJ$6)+2-AC$6,0)*AC$7,"")</f>
        <v/>
      </c>
      <c r="AD13" s="164" t="str">
        <f aca="false">IFERROR(VLOOKUP($B13,AD$2:$AK$5,MAX($L$6:$AJ$6)+2-AD$6,0)*AD$7,"")</f>
        <v/>
      </c>
      <c r="AE13" s="164" t="str">
        <f aca="false">IFERROR(VLOOKUP($B13,AE$2:$AK$5,MAX($L$6:$AJ$6)+2-AE$6,0)*AE$7,"")</f>
        <v/>
      </c>
      <c r="AF13" s="164" t="str">
        <f aca="false">IFERROR(VLOOKUP($B13,AF$2:$AK$5,MAX($L$6:$AJ$6)+2-AF$6,0)*AF$7,"")</f>
        <v/>
      </c>
      <c r="AG13" s="164" t="str">
        <f aca="false">IFERROR(VLOOKUP($B13,AG$2:$AK$5,MAX($L$6:$AJ$6)+2-AG$6,0)*AG$7,"")</f>
        <v/>
      </c>
      <c r="AH13" s="164" t="str">
        <f aca="false">IFERROR(VLOOKUP($B13,AH$2:$AK$5,MAX($L$6:$AJ$6)+2-AH$6,0)*AH$7,"")</f>
        <v/>
      </c>
      <c r="AI13" s="164" t="str">
        <f aca="false">IFERROR(VLOOKUP($B13,AI$2:$AK$5,MAX($L$6:$AJ$6)+2-AI$6,0)*AI$7,"")</f>
        <v/>
      </c>
      <c r="AJ13" s="164" t="str">
        <f aca="false">IFERROR(VLOOKUP($B13,AJ$2:$AK$5,MAX($L$6:$AJ$6)+2-AJ$6,0)*AJ$7,"")</f>
        <v/>
      </c>
    </row>
    <row r="14" customFormat="false" ht="16" hidden="false" customHeight="false" outlineLevel="0" collapsed="false">
      <c r="A14" s="159" t="n">
        <v>7</v>
      </c>
      <c r="B14" s="82" t="n">
        <v>22</v>
      </c>
      <c r="C14" s="122" t="n">
        <v>10006902643</v>
      </c>
      <c r="D14" s="85" t="s">
        <v>182</v>
      </c>
      <c r="E14" s="85" t="s">
        <v>183</v>
      </c>
      <c r="F14" s="85" t="s">
        <v>178</v>
      </c>
      <c r="G14" s="123" t="s">
        <v>48</v>
      </c>
      <c r="H14" s="160"/>
      <c r="I14" s="161" t="n">
        <f aca="false">J14*20+K14</f>
        <v>43</v>
      </c>
      <c r="J14" s="162" t="n">
        <v>2</v>
      </c>
      <c r="K14" s="163" t="n">
        <f aca="false">IFERROR(SUM(L14:AJ14),J14)</f>
        <v>3</v>
      </c>
      <c r="L14" s="164" t="str">
        <f aca="false">IFERROR(VLOOKUP($B14,L$2:$AK$5,MAX($L$6:$AJ$6)+2-L$6,0)*L$7,"")</f>
        <v/>
      </c>
      <c r="M14" s="164" t="str">
        <f aca="false">IFERROR(VLOOKUP($B14,M$2:$AK$5,MAX($L$6:$AJ$6)+2-M$6,0)*M$7,"")</f>
        <v/>
      </c>
      <c r="N14" s="164" t="str">
        <f aca="false">IFERROR(VLOOKUP($B14,N$2:$AK$5,MAX($L$6:$AJ$6)+2-N$6,0)*N$7,"")</f>
        <v/>
      </c>
      <c r="O14" s="164" t="str">
        <f aca="false">IFERROR(VLOOKUP($B14,O$2:$AK$5,MAX($L$6:$AJ$6)+2-O$6,0)*O$7,"")</f>
        <v/>
      </c>
      <c r="P14" s="164" t="n">
        <f aca="false">IFERROR(VLOOKUP($B14,P$2:$AK$5,MAX($L$6:$AJ$6)+2-P$6,0)*P$7,"")</f>
        <v>2</v>
      </c>
      <c r="Q14" s="164" t="str">
        <f aca="false">IFERROR(VLOOKUP($B14,Q$2:$AK$5,MAX($L$6:$AJ$6)+2-Q$6,0)*Q$7,"")</f>
        <v/>
      </c>
      <c r="R14" s="164" t="n">
        <f aca="false">IFERROR(VLOOKUP($B14,R$2:$AK$5,MAX($L$6:$AJ$6)+2-R$6,0)*R$7,"")</f>
        <v>1</v>
      </c>
      <c r="S14" s="164" t="str">
        <f aca="false">IFERROR(VLOOKUP($B14,S$2:$AK$5,MAX($L$6:$AJ$6)+2-S$6,0)*S$7,"")</f>
        <v/>
      </c>
      <c r="T14" s="164" t="str">
        <f aca="false">IFERROR(VLOOKUP($B14,T$2:$AK$5,MAX($L$6:$AJ$6)+2-T$6,0)*T$7,"")</f>
        <v/>
      </c>
      <c r="U14" s="164" t="str">
        <f aca="false">IFERROR(VLOOKUP($B14,U$2:$AK$5,MAX($L$6:$AJ$6)+2-U$6,0)*U$7,"")</f>
        <v/>
      </c>
      <c r="V14" s="164" t="str">
        <f aca="false">IFERROR(VLOOKUP($B14,V$2:$AK$5,MAX($L$6:$AJ$6)+2-V$6,0)*V$7,"")</f>
        <v/>
      </c>
      <c r="W14" s="164" t="str">
        <f aca="false">IFERROR(VLOOKUP($B14,W$2:$AK$5,MAX($L$6:$AJ$6)+2-W$6,0)*W$7,"")</f>
        <v/>
      </c>
      <c r="X14" s="164" t="str">
        <f aca="false">IFERROR(VLOOKUP($B14,X$2:$AK$5,MAX($L$6:$AJ$6)+2-X$6,0)*X$7,"")</f>
        <v/>
      </c>
      <c r="Y14" s="164" t="str">
        <f aca="false">IFERROR(VLOOKUP($B14,Y$2:$AK$5,MAX($L$6:$AJ$6)+2-Y$6,0)*Y$7,"")</f>
        <v/>
      </c>
      <c r="Z14" s="164" t="str">
        <f aca="false">IFERROR(VLOOKUP($B14,Z$2:$AK$5,MAX($L$6:$AJ$6)+2-Z$6,0)*Z$7,"")</f>
        <v/>
      </c>
      <c r="AA14" s="164" t="str">
        <f aca="false">IFERROR(VLOOKUP($B14,AA$2:$AK$5,MAX($L$6:$AJ$6)+2-AA$6,0)*AA$7,"")</f>
        <v/>
      </c>
      <c r="AB14" s="164" t="str">
        <f aca="false">IFERROR(VLOOKUP($B14,AB$2:$AK$5,MAX($L$6:$AJ$6)+2-AB$6,0)*AB$7,"")</f>
        <v/>
      </c>
      <c r="AC14" s="164" t="str">
        <f aca="false">IFERROR(VLOOKUP($B14,AC$2:$AK$5,MAX($L$6:$AJ$6)+2-AC$6,0)*AC$7,"")</f>
        <v/>
      </c>
      <c r="AD14" s="164" t="str">
        <f aca="false">IFERROR(VLOOKUP($B14,AD$2:$AK$5,MAX($L$6:$AJ$6)+2-AD$6,0)*AD$7,"")</f>
        <v/>
      </c>
      <c r="AE14" s="164" t="str">
        <f aca="false">IFERROR(VLOOKUP($B14,AE$2:$AK$5,MAX($L$6:$AJ$6)+2-AE$6,0)*AE$7,"")</f>
        <v/>
      </c>
      <c r="AF14" s="164" t="str">
        <f aca="false">IFERROR(VLOOKUP($B14,AF$2:$AK$5,MAX($L$6:$AJ$6)+2-AF$6,0)*AF$7,"")</f>
        <v/>
      </c>
      <c r="AG14" s="164" t="str">
        <f aca="false">IFERROR(VLOOKUP($B14,AG$2:$AK$5,MAX($L$6:$AJ$6)+2-AG$6,0)*AG$7,"")</f>
        <v/>
      </c>
      <c r="AH14" s="164" t="str">
        <f aca="false">IFERROR(VLOOKUP($B14,AH$2:$AK$5,MAX($L$6:$AJ$6)+2-AH$6,0)*AH$7,"")</f>
        <v/>
      </c>
      <c r="AI14" s="164" t="str">
        <f aca="false">IFERROR(VLOOKUP($B14,AI$2:$AK$5,MAX($L$6:$AJ$6)+2-AI$6,0)*AI$7,"")</f>
        <v/>
      </c>
      <c r="AJ14" s="164" t="str">
        <f aca="false">IFERROR(VLOOKUP($B14,AJ$2:$AK$5,MAX($L$6:$AJ$6)+2-AJ$6,0)*AJ$7,"")</f>
        <v/>
      </c>
    </row>
    <row r="15" customFormat="false" ht="16" hidden="false" customHeight="false" outlineLevel="0" collapsed="false">
      <c r="A15" s="159" t="n">
        <v>8</v>
      </c>
      <c r="B15" s="82" t="n">
        <v>24</v>
      </c>
      <c r="C15" s="122" t="n">
        <v>10048445925</v>
      </c>
      <c r="D15" s="85" t="s">
        <v>191</v>
      </c>
      <c r="E15" s="85" t="s">
        <v>192</v>
      </c>
      <c r="F15" s="85" t="s">
        <v>178</v>
      </c>
      <c r="G15" s="123" t="s">
        <v>48</v>
      </c>
      <c r="H15" s="160"/>
      <c r="I15" s="161" t="n">
        <f aca="false">J15*20+K15</f>
        <v>32</v>
      </c>
      <c r="J15" s="162" t="n">
        <v>1</v>
      </c>
      <c r="K15" s="163" t="n">
        <f aca="false">IFERROR(SUM(L15:AJ15),J15)</f>
        <v>12</v>
      </c>
      <c r="L15" s="164" t="str">
        <f aca="false">IFERROR(VLOOKUP($B15,L$2:$AK$5,MAX($L$6:$AJ$6)+2-L$6,0)*L$7,"")</f>
        <v/>
      </c>
      <c r="M15" s="164" t="str">
        <f aca="false">IFERROR(VLOOKUP($B15,M$2:$AK$5,MAX($L$6:$AJ$6)+2-M$6,0)*M$7,"")</f>
        <v/>
      </c>
      <c r="N15" s="164" t="str">
        <f aca="false">IFERROR(VLOOKUP($B15,N$2:$AK$5,MAX($L$6:$AJ$6)+2-N$6,0)*N$7,"")</f>
        <v/>
      </c>
      <c r="O15" s="164" t="n">
        <f aca="false">IFERROR(VLOOKUP($B15,O$2:$AK$5,MAX($L$6:$AJ$6)+2-O$6,0)*O$7,"")</f>
        <v>3</v>
      </c>
      <c r="P15" s="164" t="n">
        <f aca="false">IFERROR(VLOOKUP($B15,P$2:$AK$5,MAX($L$6:$AJ$6)+2-P$6,0)*P$7,"")</f>
        <v>3</v>
      </c>
      <c r="Q15" s="164" t="str">
        <f aca="false">IFERROR(VLOOKUP($B15,Q$2:$AK$5,MAX($L$6:$AJ$6)+2-Q$6,0)*Q$7,"")</f>
        <v/>
      </c>
      <c r="R15" s="164" t="str">
        <f aca="false">IFERROR(VLOOKUP($B15,R$2:$AK$5,MAX($L$6:$AJ$6)+2-R$6,0)*R$7,"")</f>
        <v/>
      </c>
      <c r="S15" s="164" t="str">
        <f aca="false">IFERROR(VLOOKUP($B15,S$2:$AK$5,MAX($L$6:$AJ$6)+2-S$6,0)*S$7,"")</f>
        <v/>
      </c>
      <c r="T15" s="164" t="n">
        <f aca="false">IFERROR(VLOOKUP($B15,T$2:$AK$5,MAX($L$6:$AJ$6)+2-T$6,0)*T$7,"")</f>
        <v>2</v>
      </c>
      <c r="U15" s="164" t="n">
        <f aca="false">IFERROR(VLOOKUP($B15,U$2:$AK$5,MAX($L$6:$AJ$6)+2-U$6,0)*U$7,"")</f>
        <v>4</v>
      </c>
      <c r="V15" s="164" t="str">
        <f aca="false">IFERROR(VLOOKUP($B15,V$2:$AK$5,MAX($L$6:$AJ$6)+2-V$6,0)*V$7,"")</f>
        <v/>
      </c>
      <c r="W15" s="164" t="str">
        <f aca="false">IFERROR(VLOOKUP($B15,W$2:$AK$5,MAX($L$6:$AJ$6)+2-W$6,0)*W$7,"")</f>
        <v/>
      </c>
      <c r="X15" s="164" t="str">
        <f aca="false">IFERROR(VLOOKUP($B15,X$2:$AK$5,MAX($L$6:$AJ$6)+2-X$6,0)*X$7,"")</f>
        <v/>
      </c>
      <c r="Y15" s="164" t="str">
        <f aca="false">IFERROR(VLOOKUP($B15,Y$2:$AK$5,MAX($L$6:$AJ$6)+2-Y$6,0)*Y$7,"")</f>
        <v/>
      </c>
      <c r="Z15" s="164" t="str">
        <f aca="false">IFERROR(VLOOKUP($B15,Z$2:$AK$5,MAX($L$6:$AJ$6)+2-Z$6,0)*Z$7,"")</f>
        <v/>
      </c>
      <c r="AA15" s="164" t="str">
        <f aca="false">IFERROR(VLOOKUP($B15,AA$2:$AK$5,MAX($L$6:$AJ$6)+2-AA$6,0)*AA$7,"")</f>
        <v/>
      </c>
      <c r="AB15" s="164" t="str">
        <f aca="false">IFERROR(VLOOKUP($B15,AB$2:$AK$5,MAX($L$6:$AJ$6)+2-AB$6,0)*AB$7,"")</f>
        <v/>
      </c>
      <c r="AC15" s="164" t="str">
        <f aca="false">IFERROR(VLOOKUP($B15,AC$2:$AK$5,MAX($L$6:$AJ$6)+2-AC$6,0)*AC$7,"")</f>
        <v/>
      </c>
      <c r="AD15" s="164" t="str">
        <f aca="false">IFERROR(VLOOKUP($B15,AD$2:$AK$5,MAX($L$6:$AJ$6)+2-AD$6,0)*AD$7,"")</f>
        <v/>
      </c>
      <c r="AE15" s="164" t="str">
        <f aca="false">IFERROR(VLOOKUP($B15,AE$2:$AK$5,MAX($L$6:$AJ$6)+2-AE$6,0)*AE$7,"")</f>
        <v/>
      </c>
      <c r="AF15" s="164" t="str">
        <f aca="false">IFERROR(VLOOKUP($B15,AF$2:$AK$5,MAX($L$6:$AJ$6)+2-AF$6,0)*AF$7,"")</f>
        <v/>
      </c>
      <c r="AG15" s="164" t="str">
        <f aca="false">IFERROR(VLOOKUP($B15,AG$2:$AK$5,MAX($L$6:$AJ$6)+2-AG$6,0)*AG$7,"")</f>
        <v/>
      </c>
      <c r="AH15" s="164" t="str">
        <f aca="false">IFERROR(VLOOKUP($B15,AH$2:$AK$5,MAX($L$6:$AJ$6)+2-AH$6,0)*AH$7,"")</f>
        <v/>
      </c>
      <c r="AI15" s="164" t="str">
        <f aca="false">IFERROR(VLOOKUP($B15,AI$2:$AK$5,MAX($L$6:$AJ$6)+2-AI$6,0)*AI$7,"")</f>
        <v/>
      </c>
      <c r="AJ15" s="164" t="str">
        <f aca="false">IFERROR(VLOOKUP($B15,AJ$2:$AK$5,MAX($L$6:$AJ$6)+2-AJ$6,0)*AJ$7,"")</f>
        <v/>
      </c>
    </row>
    <row r="16" customFormat="false" ht="16" hidden="false" customHeight="false" outlineLevel="0" collapsed="false">
      <c r="A16" s="159" t="n">
        <v>9</v>
      </c>
      <c r="B16" s="82" t="n">
        <v>23</v>
      </c>
      <c r="C16" s="122" t="n">
        <v>10009882967</v>
      </c>
      <c r="D16" s="85" t="s">
        <v>206</v>
      </c>
      <c r="E16" s="85" t="s">
        <v>207</v>
      </c>
      <c r="F16" s="85" t="s">
        <v>178</v>
      </c>
      <c r="G16" s="123" t="s">
        <v>48</v>
      </c>
      <c r="H16" s="160"/>
      <c r="I16" s="161" t="n">
        <f aca="false">J16*20+K16</f>
        <v>28</v>
      </c>
      <c r="J16" s="162" t="n">
        <v>1</v>
      </c>
      <c r="K16" s="163" t="n">
        <f aca="false">IFERROR(SUM(L16:AJ16),J16)</f>
        <v>8</v>
      </c>
      <c r="L16" s="164" t="n">
        <f aca="false">IFERROR(VLOOKUP($B16,L$2:$AK$5,MAX($L$6:$AJ$6)+2-L$6,0)*L$7,"")</f>
        <v>2</v>
      </c>
      <c r="M16" s="164" t="n">
        <f aca="false">IFERROR(VLOOKUP($B16,M$2:$AK$5,MAX($L$6:$AJ$6)+2-M$6,0)*M$7,"")</f>
        <v>1</v>
      </c>
      <c r="N16" s="164" t="n">
        <f aca="false">IFERROR(VLOOKUP($B16,N$2:$AK$5,MAX($L$6:$AJ$6)+2-N$6,0)*N$7,"")</f>
        <v>1</v>
      </c>
      <c r="O16" s="164" t="n">
        <f aca="false">IFERROR(VLOOKUP($B16,O$2:$AK$5,MAX($L$6:$AJ$6)+2-O$6,0)*O$7,"")</f>
        <v>2</v>
      </c>
      <c r="P16" s="164" t="str">
        <f aca="false">IFERROR(VLOOKUP($B16,P$2:$AK$5,MAX($L$6:$AJ$6)+2-P$6,0)*P$7,"")</f>
        <v/>
      </c>
      <c r="Q16" s="164" t="str">
        <f aca="false">IFERROR(VLOOKUP($B16,Q$2:$AK$5,MAX($L$6:$AJ$6)+2-Q$6,0)*Q$7,"")</f>
        <v/>
      </c>
      <c r="R16" s="164" t="str">
        <f aca="false">IFERROR(VLOOKUP($B16,R$2:$AK$5,MAX($L$6:$AJ$6)+2-R$6,0)*R$7,"")</f>
        <v/>
      </c>
      <c r="S16" s="164" t="n">
        <f aca="false">IFERROR(VLOOKUP($B16,S$2:$AK$5,MAX($L$6:$AJ$6)+2-S$6,0)*S$7,"")</f>
        <v>2</v>
      </c>
      <c r="T16" s="164" t="str">
        <f aca="false">IFERROR(VLOOKUP($B16,T$2:$AK$5,MAX($L$6:$AJ$6)+2-T$6,0)*T$7,"")</f>
        <v/>
      </c>
      <c r="U16" s="164" t="str">
        <f aca="false">IFERROR(VLOOKUP($B16,U$2:$AK$5,MAX($L$6:$AJ$6)+2-U$6,0)*U$7,"")</f>
        <v/>
      </c>
      <c r="V16" s="164" t="str">
        <f aca="false">IFERROR(VLOOKUP($B16,V$2:$AK$5,MAX($L$6:$AJ$6)+2-V$6,0)*V$7,"")</f>
        <v/>
      </c>
      <c r="W16" s="164" t="str">
        <f aca="false">IFERROR(VLOOKUP($B16,W$2:$AK$5,MAX($L$6:$AJ$6)+2-W$6,0)*W$7,"")</f>
        <v/>
      </c>
      <c r="X16" s="164" t="str">
        <f aca="false">IFERROR(VLOOKUP($B16,X$2:$AK$5,MAX($L$6:$AJ$6)+2-X$6,0)*X$7,"")</f>
        <v/>
      </c>
      <c r="Y16" s="164" t="str">
        <f aca="false">IFERROR(VLOOKUP($B16,Y$2:$AK$5,MAX($L$6:$AJ$6)+2-Y$6,0)*Y$7,"")</f>
        <v/>
      </c>
      <c r="Z16" s="164" t="str">
        <f aca="false">IFERROR(VLOOKUP($B16,Z$2:$AK$5,MAX($L$6:$AJ$6)+2-Z$6,0)*Z$7,"")</f>
        <v/>
      </c>
      <c r="AA16" s="164" t="str">
        <f aca="false">IFERROR(VLOOKUP($B16,AA$2:$AK$5,MAX($L$6:$AJ$6)+2-AA$6,0)*AA$7,"")</f>
        <v/>
      </c>
      <c r="AB16" s="164" t="str">
        <f aca="false">IFERROR(VLOOKUP($B16,AB$2:$AK$5,MAX($L$6:$AJ$6)+2-AB$6,0)*AB$7,"")</f>
        <v/>
      </c>
      <c r="AC16" s="164" t="str">
        <f aca="false">IFERROR(VLOOKUP($B16,AC$2:$AK$5,MAX($L$6:$AJ$6)+2-AC$6,0)*AC$7,"")</f>
        <v/>
      </c>
      <c r="AD16" s="164" t="str">
        <f aca="false">IFERROR(VLOOKUP($B16,AD$2:$AK$5,MAX($L$6:$AJ$6)+2-AD$6,0)*AD$7,"")</f>
        <v/>
      </c>
      <c r="AE16" s="164" t="str">
        <f aca="false">IFERROR(VLOOKUP($B16,AE$2:$AK$5,MAX($L$6:$AJ$6)+2-AE$6,0)*AE$7,"")</f>
        <v/>
      </c>
      <c r="AF16" s="164" t="str">
        <f aca="false">IFERROR(VLOOKUP($B16,AF$2:$AK$5,MAX($L$6:$AJ$6)+2-AF$6,0)*AF$7,"")</f>
        <v/>
      </c>
      <c r="AG16" s="164" t="str">
        <f aca="false">IFERROR(VLOOKUP($B16,AG$2:$AK$5,MAX($L$6:$AJ$6)+2-AG$6,0)*AG$7,"")</f>
        <v/>
      </c>
      <c r="AH16" s="164" t="str">
        <f aca="false">IFERROR(VLOOKUP($B16,AH$2:$AK$5,MAX($L$6:$AJ$6)+2-AH$6,0)*AH$7,"")</f>
        <v/>
      </c>
      <c r="AI16" s="164" t="str">
        <f aca="false">IFERROR(VLOOKUP($B16,AI$2:$AK$5,MAX($L$6:$AJ$6)+2-AI$6,0)*AI$7,"")</f>
        <v/>
      </c>
      <c r="AJ16" s="164" t="str">
        <f aca="false">IFERROR(VLOOKUP($B16,AJ$2:$AK$5,MAX($L$6:$AJ$6)+2-AJ$6,0)*AJ$7,"")</f>
        <v/>
      </c>
    </row>
    <row r="17" customFormat="false" ht="16" hidden="false" customHeight="false" outlineLevel="0" collapsed="false">
      <c r="A17" s="159" t="n">
        <v>10</v>
      </c>
      <c r="B17" s="82" t="n">
        <v>26</v>
      </c>
      <c r="C17" s="122" t="n">
        <v>10069708729</v>
      </c>
      <c r="D17" s="85" t="s">
        <v>200</v>
      </c>
      <c r="E17" s="85" t="s">
        <v>201</v>
      </c>
      <c r="F17" s="92" t="s">
        <v>202</v>
      </c>
      <c r="G17" s="129" t="s">
        <v>203</v>
      </c>
      <c r="H17" s="160"/>
      <c r="I17" s="161" t="n">
        <f aca="false">J17*20+K17</f>
        <v>6</v>
      </c>
      <c r="J17" s="162"/>
      <c r="K17" s="163" t="n">
        <f aca="false">IFERROR(SUM(L17:AJ17),J17)</f>
        <v>6</v>
      </c>
      <c r="L17" s="164" t="str">
        <f aca="false">IFERROR(VLOOKUP($B17,L$2:$AK$5,MAX($L$6:$AJ$6)+2-L$6,0)*L$7,"")</f>
        <v/>
      </c>
      <c r="M17" s="164" t="str">
        <f aca="false">IFERROR(VLOOKUP($B17,M$2:$AK$5,MAX($L$6:$AJ$6)+2-M$6,0)*M$7,"")</f>
        <v/>
      </c>
      <c r="N17" s="164" t="str">
        <f aca="false">IFERROR(VLOOKUP($B17,N$2:$AK$5,MAX($L$6:$AJ$6)+2-N$6,0)*N$7,"")</f>
        <v/>
      </c>
      <c r="O17" s="164" t="n">
        <f aca="false">IFERROR(VLOOKUP($B17,O$2:$AK$5,MAX($L$6:$AJ$6)+2-O$6,0)*O$7,"")</f>
        <v>1</v>
      </c>
      <c r="P17" s="164" t="str">
        <f aca="false">IFERROR(VLOOKUP($B17,P$2:$AK$5,MAX($L$6:$AJ$6)+2-P$6,0)*P$7,"")</f>
        <v/>
      </c>
      <c r="Q17" s="164" t="str">
        <f aca="false">IFERROR(VLOOKUP($B17,Q$2:$AK$5,MAX($L$6:$AJ$6)+2-Q$6,0)*Q$7,"")</f>
        <v/>
      </c>
      <c r="R17" s="164" t="n">
        <f aca="false">IFERROR(VLOOKUP($B17,R$2:$AK$5,MAX($L$6:$AJ$6)+2-R$6,0)*R$7,"")</f>
        <v>5</v>
      </c>
      <c r="S17" s="164" t="str">
        <f aca="false">IFERROR(VLOOKUP($B17,S$2:$AK$5,MAX($L$6:$AJ$6)+2-S$6,0)*S$7,"")</f>
        <v/>
      </c>
      <c r="T17" s="164" t="str">
        <f aca="false">IFERROR(VLOOKUP($B17,T$2:$AK$5,MAX($L$6:$AJ$6)+2-T$6,0)*T$7,"")</f>
        <v/>
      </c>
      <c r="U17" s="164" t="str">
        <f aca="false">IFERROR(VLOOKUP($B17,U$2:$AK$5,MAX($L$6:$AJ$6)+2-U$6,0)*U$7,"")</f>
        <v/>
      </c>
      <c r="V17" s="164" t="str">
        <f aca="false">IFERROR(VLOOKUP($B17,V$2:$AK$5,MAX($L$6:$AJ$6)+2-V$6,0)*V$7,"")</f>
        <v/>
      </c>
      <c r="W17" s="164" t="str">
        <f aca="false">IFERROR(VLOOKUP($B17,W$2:$AK$5,MAX($L$6:$AJ$6)+2-W$6,0)*W$7,"")</f>
        <v/>
      </c>
      <c r="X17" s="164" t="str">
        <f aca="false">IFERROR(VLOOKUP($B17,X$2:$AK$5,MAX($L$6:$AJ$6)+2-X$6,0)*X$7,"")</f>
        <v/>
      </c>
      <c r="Y17" s="164" t="str">
        <f aca="false">IFERROR(VLOOKUP($B17,Y$2:$AK$5,MAX($L$6:$AJ$6)+2-Y$6,0)*Y$7,"")</f>
        <v/>
      </c>
      <c r="Z17" s="164" t="str">
        <f aca="false">IFERROR(VLOOKUP($B17,Z$2:$AK$5,MAX($L$6:$AJ$6)+2-Z$6,0)*Z$7,"")</f>
        <v/>
      </c>
      <c r="AA17" s="164" t="str">
        <f aca="false">IFERROR(VLOOKUP($B17,AA$2:$AK$5,MAX($L$6:$AJ$6)+2-AA$6,0)*AA$7,"")</f>
        <v/>
      </c>
      <c r="AB17" s="164" t="str">
        <f aca="false">IFERROR(VLOOKUP($B17,AB$2:$AK$5,MAX($L$6:$AJ$6)+2-AB$6,0)*AB$7,"")</f>
        <v/>
      </c>
      <c r="AC17" s="164" t="str">
        <f aca="false">IFERROR(VLOOKUP($B17,AC$2:$AK$5,MAX($L$6:$AJ$6)+2-AC$6,0)*AC$7,"")</f>
        <v/>
      </c>
      <c r="AD17" s="164" t="str">
        <f aca="false">IFERROR(VLOOKUP($B17,AD$2:$AK$5,MAX($L$6:$AJ$6)+2-AD$6,0)*AD$7,"")</f>
        <v/>
      </c>
      <c r="AE17" s="164" t="str">
        <f aca="false">IFERROR(VLOOKUP($B17,AE$2:$AK$5,MAX($L$6:$AJ$6)+2-AE$6,0)*AE$7,"")</f>
        <v/>
      </c>
      <c r="AF17" s="164" t="str">
        <f aca="false">IFERROR(VLOOKUP($B17,AF$2:$AK$5,MAX($L$6:$AJ$6)+2-AF$6,0)*AF$7,"")</f>
        <v/>
      </c>
      <c r="AG17" s="164" t="str">
        <f aca="false">IFERROR(VLOOKUP($B17,AG$2:$AK$5,MAX($L$6:$AJ$6)+2-AG$6,0)*AG$7,"")</f>
        <v/>
      </c>
      <c r="AH17" s="164" t="str">
        <f aca="false">IFERROR(VLOOKUP($B17,AH$2:$AK$5,MAX($L$6:$AJ$6)+2-AH$6,0)*AH$7,"")</f>
        <v/>
      </c>
      <c r="AI17" s="164" t="str">
        <f aca="false">IFERROR(VLOOKUP($B17,AI$2:$AK$5,MAX($L$6:$AJ$6)+2-AI$6,0)*AI$7,"")</f>
        <v/>
      </c>
      <c r="AJ17" s="164" t="str">
        <f aca="false">IFERROR(VLOOKUP($B17,AJ$2:$AK$5,MAX($L$6:$AJ$6)+2-AJ$6,0)*AJ$7,"")</f>
        <v/>
      </c>
    </row>
    <row r="18" customFormat="false" ht="16" hidden="false" customHeight="false" outlineLevel="0" collapsed="false">
      <c r="A18" s="159" t="n">
        <v>11</v>
      </c>
      <c r="B18" s="82" t="n">
        <v>1</v>
      </c>
      <c r="C18" s="128" t="n">
        <v>10010777791</v>
      </c>
      <c r="D18" s="91" t="s">
        <v>184</v>
      </c>
      <c r="E18" s="91" t="s">
        <v>185</v>
      </c>
      <c r="F18" s="84" t="s">
        <v>40</v>
      </c>
      <c r="G18" s="123" t="s">
        <v>41</v>
      </c>
      <c r="H18" s="160"/>
      <c r="I18" s="161" t="n">
        <f aca="false">J18*20+K18</f>
        <v>3</v>
      </c>
      <c r="J18" s="162"/>
      <c r="K18" s="163" t="n">
        <f aca="false">IFERROR(SUM(L18:AJ18),J18)</f>
        <v>3</v>
      </c>
      <c r="L18" s="164" t="n">
        <f aca="false">IFERROR(VLOOKUP($B18,L$2:$AK$5,MAX($L$6:$AJ$6)+2-L$6,0)*L$7,"")</f>
        <v>1</v>
      </c>
      <c r="M18" s="164" t="str">
        <f aca="false">IFERROR(VLOOKUP($B18,M$2:$AK$5,MAX($L$6:$AJ$6)+2-M$6,0)*M$7,"")</f>
        <v/>
      </c>
      <c r="N18" s="164" t="str">
        <f aca="false">IFERROR(VLOOKUP($B18,N$2:$AK$5,MAX($L$6:$AJ$6)+2-N$6,0)*N$7,"")</f>
        <v/>
      </c>
      <c r="O18" s="164" t="str">
        <f aca="false">IFERROR(VLOOKUP($B18,O$2:$AK$5,MAX($L$6:$AJ$6)+2-O$6,0)*O$7,"")</f>
        <v/>
      </c>
      <c r="P18" s="164" t="str">
        <f aca="false">IFERROR(VLOOKUP($B18,P$2:$AK$5,MAX($L$6:$AJ$6)+2-P$6,0)*P$7,"")</f>
        <v/>
      </c>
      <c r="Q18" s="164" t="str">
        <f aca="false">IFERROR(VLOOKUP($B18,Q$2:$AK$5,MAX($L$6:$AJ$6)+2-Q$6,0)*Q$7,"")</f>
        <v/>
      </c>
      <c r="R18" s="164" t="n">
        <f aca="false">IFERROR(VLOOKUP($B18,R$2:$AK$5,MAX($L$6:$AJ$6)+2-R$6,0)*R$7,"")</f>
        <v>2</v>
      </c>
      <c r="S18" s="164" t="str">
        <f aca="false">IFERROR(VLOOKUP($B18,S$2:$AK$5,MAX($L$6:$AJ$6)+2-S$6,0)*S$7,"")</f>
        <v/>
      </c>
      <c r="T18" s="164" t="str">
        <f aca="false">IFERROR(VLOOKUP($B18,T$2:$AK$5,MAX($L$6:$AJ$6)+2-T$6,0)*T$7,"")</f>
        <v/>
      </c>
      <c r="U18" s="164" t="str">
        <f aca="false">IFERROR(VLOOKUP($B18,U$2:$AK$5,MAX($L$6:$AJ$6)+2-U$6,0)*U$7,"")</f>
        <v/>
      </c>
      <c r="V18" s="164" t="str">
        <f aca="false">IFERROR(VLOOKUP($B18,V$2:$AK$5,MAX($L$6:$AJ$6)+2-V$6,0)*V$7,"")</f>
        <v/>
      </c>
      <c r="W18" s="164" t="str">
        <f aca="false">IFERROR(VLOOKUP($B18,W$2:$AK$5,MAX($L$6:$AJ$6)+2-W$6,0)*W$7,"")</f>
        <v/>
      </c>
      <c r="X18" s="164" t="str">
        <f aca="false">IFERROR(VLOOKUP($B18,X$2:$AK$5,MAX($L$6:$AJ$6)+2-X$6,0)*X$7,"")</f>
        <v/>
      </c>
      <c r="Y18" s="164" t="str">
        <f aca="false">IFERROR(VLOOKUP($B18,Y$2:$AK$5,MAX($L$6:$AJ$6)+2-Y$6,0)*Y$7,"")</f>
        <v/>
      </c>
      <c r="Z18" s="164" t="str">
        <f aca="false">IFERROR(VLOOKUP($B18,Z$2:$AK$5,MAX($L$6:$AJ$6)+2-Z$6,0)*Z$7,"")</f>
        <v/>
      </c>
      <c r="AA18" s="164" t="str">
        <f aca="false">IFERROR(VLOOKUP($B18,AA$2:$AK$5,MAX($L$6:$AJ$6)+2-AA$6,0)*AA$7,"")</f>
        <v/>
      </c>
      <c r="AB18" s="164" t="str">
        <f aca="false">IFERROR(VLOOKUP($B18,AB$2:$AK$5,MAX($L$6:$AJ$6)+2-AB$6,0)*AB$7,"")</f>
        <v/>
      </c>
      <c r="AC18" s="164" t="str">
        <f aca="false">IFERROR(VLOOKUP($B18,AC$2:$AK$5,MAX($L$6:$AJ$6)+2-AC$6,0)*AC$7,"")</f>
        <v/>
      </c>
      <c r="AD18" s="164" t="str">
        <f aca="false">IFERROR(VLOOKUP($B18,AD$2:$AK$5,MAX($L$6:$AJ$6)+2-AD$6,0)*AD$7,"")</f>
        <v/>
      </c>
      <c r="AE18" s="164" t="str">
        <f aca="false">IFERROR(VLOOKUP($B18,AE$2:$AK$5,MAX($L$6:$AJ$6)+2-AE$6,0)*AE$7,"")</f>
        <v/>
      </c>
      <c r="AF18" s="164" t="str">
        <f aca="false">IFERROR(VLOOKUP($B18,AF$2:$AK$5,MAX($L$6:$AJ$6)+2-AF$6,0)*AF$7,"")</f>
        <v/>
      </c>
      <c r="AG18" s="164" t="str">
        <f aca="false">IFERROR(VLOOKUP($B18,AG$2:$AK$5,MAX($L$6:$AJ$6)+2-AG$6,0)*AG$7,"")</f>
        <v/>
      </c>
      <c r="AH18" s="164" t="str">
        <f aca="false">IFERROR(VLOOKUP($B18,AH$2:$AK$5,MAX($L$6:$AJ$6)+2-AH$6,0)*AH$7,"")</f>
        <v/>
      </c>
      <c r="AI18" s="164" t="str">
        <f aca="false">IFERROR(VLOOKUP($B18,AI$2:$AK$5,MAX($L$6:$AJ$6)+2-AI$6,0)*AI$7,"")</f>
        <v/>
      </c>
      <c r="AJ18" s="164" t="str">
        <f aca="false">IFERROR(VLOOKUP($B18,AJ$2:$AK$5,MAX($L$6:$AJ$6)+2-AJ$6,0)*AJ$7,"")</f>
        <v/>
      </c>
    </row>
    <row r="19" customFormat="false" ht="16" hidden="false" customHeight="false" outlineLevel="0" collapsed="false">
      <c r="A19" s="159" t="n">
        <v>12</v>
      </c>
      <c r="B19" s="82" t="n">
        <v>5</v>
      </c>
      <c r="C19" s="128" t="n">
        <v>10047254845</v>
      </c>
      <c r="D19" s="91" t="s">
        <v>208</v>
      </c>
      <c r="E19" s="91" t="s">
        <v>209</v>
      </c>
      <c r="F19" s="84" t="s">
        <v>40</v>
      </c>
      <c r="G19" s="123" t="s">
        <v>41</v>
      </c>
      <c r="H19" s="160"/>
      <c r="I19" s="161" t="n">
        <f aca="false">J19*20+K19</f>
        <v>3</v>
      </c>
      <c r="J19" s="162"/>
      <c r="K19" s="163" t="n">
        <f aca="false">IFERROR(SUM(L19:AJ19),J19)</f>
        <v>3</v>
      </c>
      <c r="L19" s="164" t="str">
        <f aca="false">IFERROR(VLOOKUP($B19,L$2:$AK$5,MAX($L$6:$AJ$6)+2-L$6,0)*L$7,"")</f>
        <v/>
      </c>
      <c r="M19" s="164" t="str">
        <f aca="false">IFERROR(VLOOKUP($B19,M$2:$AK$5,MAX($L$6:$AJ$6)+2-M$6,0)*M$7,"")</f>
        <v/>
      </c>
      <c r="N19" s="164" t="str">
        <f aca="false">IFERROR(VLOOKUP($B19,N$2:$AK$5,MAX($L$6:$AJ$6)+2-N$6,0)*N$7,"")</f>
        <v/>
      </c>
      <c r="O19" s="164" t="str">
        <f aca="false">IFERROR(VLOOKUP($B19,O$2:$AK$5,MAX($L$6:$AJ$6)+2-O$6,0)*O$7,"")</f>
        <v/>
      </c>
      <c r="P19" s="164" t="str">
        <f aca="false">IFERROR(VLOOKUP($B19,P$2:$AK$5,MAX($L$6:$AJ$6)+2-P$6,0)*P$7,"")</f>
        <v/>
      </c>
      <c r="Q19" s="164" t="str">
        <f aca="false">IFERROR(VLOOKUP($B19,Q$2:$AK$5,MAX($L$6:$AJ$6)+2-Q$6,0)*Q$7,"")</f>
        <v/>
      </c>
      <c r="R19" s="164" t="str">
        <f aca="false">IFERROR(VLOOKUP($B19,R$2:$AK$5,MAX($L$6:$AJ$6)+2-R$6,0)*R$7,"")</f>
        <v/>
      </c>
      <c r="S19" s="164" t="n">
        <f aca="false">IFERROR(VLOOKUP($B19,S$2:$AK$5,MAX($L$6:$AJ$6)+2-S$6,0)*S$7,"")</f>
        <v>3</v>
      </c>
      <c r="T19" s="164" t="str">
        <f aca="false">IFERROR(VLOOKUP($B19,T$2:$AK$5,MAX($L$6:$AJ$6)+2-T$6,0)*T$7,"")</f>
        <v/>
      </c>
      <c r="U19" s="164" t="str">
        <f aca="false">IFERROR(VLOOKUP($B19,U$2:$AK$5,MAX($L$6:$AJ$6)+2-U$6,0)*U$7,"")</f>
        <v/>
      </c>
      <c r="V19" s="164" t="str">
        <f aca="false">IFERROR(VLOOKUP($B19,V$2:$AK$5,MAX($L$6:$AJ$6)+2-V$6,0)*V$7,"")</f>
        <v/>
      </c>
      <c r="W19" s="164" t="str">
        <f aca="false">IFERROR(VLOOKUP($B19,W$2:$AK$5,MAX($L$6:$AJ$6)+2-W$6,0)*W$7,"")</f>
        <v/>
      </c>
      <c r="X19" s="164" t="str">
        <f aca="false">IFERROR(VLOOKUP($B19,X$2:$AK$5,MAX($L$6:$AJ$6)+2-X$6,0)*X$7,"")</f>
        <v/>
      </c>
      <c r="Y19" s="164" t="str">
        <f aca="false">IFERROR(VLOOKUP($B19,Y$2:$AK$5,MAX($L$6:$AJ$6)+2-Y$6,0)*Y$7,"")</f>
        <v/>
      </c>
      <c r="Z19" s="164" t="str">
        <f aca="false">IFERROR(VLOOKUP($B19,Z$2:$AK$5,MAX($L$6:$AJ$6)+2-Z$6,0)*Z$7,"")</f>
        <v/>
      </c>
      <c r="AA19" s="164" t="str">
        <f aca="false">IFERROR(VLOOKUP($B19,AA$2:$AK$5,MAX($L$6:$AJ$6)+2-AA$6,0)*AA$7,"")</f>
        <v/>
      </c>
      <c r="AB19" s="164" t="str">
        <f aca="false">IFERROR(VLOOKUP($B19,AB$2:$AK$5,MAX($L$6:$AJ$6)+2-AB$6,0)*AB$7,"")</f>
        <v/>
      </c>
      <c r="AC19" s="164" t="str">
        <f aca="false">IFERROR(VLOOKUP($B19,AC$2:$AK$5,MAX($L$6:$AJ$6)+2-AC$6,0)*AC$7,"")</f>
        <v/>
      </c>
      <c r="AD19" s="164" t="str">
        <f aca="false">IFERROR(VLOOKUP($B19,AD$2:$AK$5,MAX($L$6:$AJ$6)+2-AD$6,0)*AD$7,"")</f>
        <v/>
      </c>
      <c r="AE19" s="164" t="str">
        <f aca="false">IFERROR(VLOOKUP($B19,AE$2:$AK$5,MAX($L$6:$AJ$6)+2-AE$6,0)*AE$7,"")</f>
        <v/>
      </c>
      <c r="AF19" s="164" t="str">
        <f aca="false">IFERROR(VLOOKUP($B19,AF$2:$AK$5,MAX($L$6:$AJ$6)+2-AF$6,0)*AF$7,"")</f>
        <v/>
      </c>
      <c r="AG19" s="164" t="str">
        <f aca="false">IFERROR(VLOOKUP($B19,AG$2:$AK$5,MAX($L$6:$AJ$6)+2-AG$6,0)*AG$7,"")</f>
        <v/>
      </c>
      <c r="AH19" s="164" t="str">
        <f aca="false">IFERROR(VLOOKUP($B19,AH$2:$AK$5,MAX($L$6:$AJ$6)+2-AH$6,0)*AH$7,"")</f>
        <v/>
      </c>
      <c r="AI19" s="164" t="str">
        <f aca="false">IFERROR(VLOOKUP($B19,AI$2:$AK$5,MAX($L$6:$AJ$6)+2-AI$6,0)*AI$7,"")</f>
        <v/>
      </c>
      <c r="AJ19" s="164" t="str">
        <f aca="false">IFERROR(VLOOKUP($B19,AJ$2:$AK$5,MAX($L$6:$AJ$6)+2-AJ$6,0)*AJ$7,"")</f>
        <v/>
      </c>
    </row>
    <row r="20" customFormat="false" ht="16" hidden="false" customHeight="false" outlineLevel="0" collapsed="false">
      <c r="A20" s="159" t="n">
        <v>13</v>
      </c>
      <c r="B20" s="82" t="n">
        <v>7</v>
      </c>
      <c r="C20" s="128" t="n">
        <v>10047282935</v>
      </c>
      <c r="D20" s="91" t="s">
        <v>197</v>
      </c>
      <c r="E20" s="91" t="s">
        <v>198</v>
      </c>
      <c r="F20" s="84" t="s">
        <v>199</v>
      </c>
      <c r="G20" s="123" t="s">
        <v>41</v>
      </c>
      <c r="H20" s="160"/>
      <c r="I20" s="161" t="n">
        <f aca="false">J20*20+K20</f>
        <v>1</v>
      </c>
      <c r="J20" s="162"/>
      <c r="K20" s="163" t="n">
        <f aca="false">IFERROR(SUM(L20:AJ20),J20)</f>
        <v>1</v>
      </c>
      <c r="L20" s="164" t="str">
        <f aca="false">IFERROR(VLOOKUP($B20,L$2:$AK$5,MAX($L$6:$AJ$6)+2-L$6,0)*L$7,"")</f>
        <v/>
      </c>
      <c r="M20" s="164" t="str">
        <f aca="false">IFERROR(VLOOKUP($B20,M$2:$AK$5,MAX($L$6:$AJ$6)+2-M$6,0)*M$7,"")</f>
        <v/>
      </c>
      <c r="N20" s="164" t="str">
        <f aca="false">IFERROR(VLOOKUP($B20,N$2:$AK$5,MAX($L$6:$AJ$6)+2-N$6,0)*N$7,"")</f>
        <v/>
      </c>
      <c r="O20" s="164" t="str">
        <f aca="false">IFERROR(VLOOKUP($B20,O$2:$AK$5,MAX($L$6:$AJ$6)+2-O$6,0)*O$7,"")</f>
        <v/>
      </c>
      <c r="P20" s="164" t="str">
        <f aca="false">IFERROR(VLOOKUP($B20,P$2:$AK$5,MAX($L$6:$AJ$6)+2-P$6,0)*P$7,"")</f>
        <v/>
      </c>
      <c r="Q20" s="164" t="n">
        <f aca="false">IFERROR(VLOOKUP($B20,Q$2:$AK$5,MAX($L$6:$AJ$6)+2-Q$6,0)*Q$7,"")</f>
        <v>1</v>
      </c>
      <c r="R20" s="164" t="str">
        <f aca="false">IFERROR(VLOOKUP($B20,R$2:$AK$5,MAX($L$6:$AJ$6)+2-R$6,0)*R$7,"")</f>
        <v/>
      </c>
      <c r="S20" s="164" t="str">
        <f aca="false">IFERROR(VLOOKUP($B20,S$2:$AK$5,MAX($L$6:$AJ$6)+2-S$6,0)*S$7,"")</f>
        <v/>
      </c>
      <c r="T20" s="164" t="str">
        <f aca="false">IFERROR(VLOOKUP($B20,T$2:$AK$5,MAX($L$6:$AJ$6)+2-T$6,0)*T$7,"")</f>
        <v/>
      </c>
      <c r="U20" s="164" t="str">
        <f aca="false">IFERROR(VLOOKUP($B20,U$2:$AK$5,MAX($L$6:$AJ$6)+2-U$6,0)*U$7,"")</f>
        <v/>
      </c>
      <c r="V20" s="164" t="str">
        <f aca="false">IFERROR(VLOOKUP($B20,V$2:$AK$5,MAX($L$6:$AJ$6)+2-V$6,0)*V$7,"")</f>
        <v/>
      </c>
      <c r="W20" s="164" t="str">
        <f aca="false">IFERROR(VLOOKUP($B20,W$2:$AK$5,MAX($L$6:$AJ$6)+2-W$6,0)*W$7,"")</f>
        <v/>
      </c>
      <c r="X20" s="164" t="str">
        <f aca="false">IFERROR(VLOOKUP($B20,X$2:$AK$5,MAX($L$6:$AJ$6)+2-X$6,0)*X$7,"")</f>
        <v/>
      </c>
      <c r="Y20" s="164" t="str">
        <f aca="false">IFERROR(VLOOKUP($B20,Y$2:$AK$5,MAX($L$6:$AJ$6)+2-Y$6,0)*Y$7,"")</f>
        <v/>
      </c>
      <c r="Z20" s="164" t="str">
        <f aca="false">IFERROR(VLOOKUP($B20,Z$2:$AK$5,MAX($L$6:$AJ$6)+2-Z$6,0)*Z$7,"")</f>
        <v/>
      </c>
      <c r="AA20" s="164" t="str">
        <f aca="false">IFERROR(VLOOKUP($B20,AA$2:$AK$5,MAX($L$6:$AJ$6)+2-AA$6,0)*AA$7,"")</f>
        <v/>
      </c>
      <c r="AB20" s="164" t="str">
        <f aca="false">IFERROR(VLOOKUP($B20,AB$2:$AK$5,MAX($L$6:$AJ$6)+2-AB$6,0)*AB$7,"")</f>
        <v/>
      </c>
      <c r="AC20" s="164" t="str">
        <f aca="false">IFERROR(VLOOKUP($B20,AC$2:$AK$5,MAX($L$6:$AJ$6)+2-AC$6,0)*AC$7,"")</f>
        <v/>
      </c>
      <c r="AD20" s="164" t="str">
        <f aca="false">IFERROR(VLOOKUP($B20,AD$2:$AK$5,MAX($L$6:$AJ$6)+2-AD$6,0)*AD$7,"")</f>
        <v/>
      </c>
      <c r="AE20" s="164" t="str">
        <f aca="false">IFERROR(VLOOKUP($B20,AE$2:$AK$5,MAX($L$6:$AJ$6)+2-AE$6,0)*AE$7,"")</f>
        <v/>
      </c>
      <c r="AF20" s="164" t="str">
        <f aca="false">IFERROR(VLOOKUP($B20,AF$2:$AK$5,MAX($L$6:$AJ$6)+2-AF$6,0)*AF$7,"")</f>
        <v/>
      </c>
      <c r="AG20" s="164" t="str">
        <f aca="false">IFERROR(VLOOKUP($B20,AG$2:$AK$5,MAX($L$6:$AJ$6)+2-AG$6,0)*AG$7,"")</f>
        <v/>
      </c>
      <c r="AH20" s="164" t="str">
        <f aca="false">IFERROR(VLOOKUP($B20,AH$2:$AK$5,MAX($L$6:$AJ$6)+2-AH$6,0)*AH$7,"")</f>
        <v/>
      </c>
      <c r="AI20" s="164" t="str">
        <f aca="false">IFERROR(VLOOKUP($B20,AI$2:$AK$5,MAX($L$6:$AJ$6)+2-AI$6,0)*AI$7,"")</f>
        <v/>
      </c>
      <c r="AJ20" s="164" t="str">
        <f aca="false">IFERROR(VLOOKUP($B20,AJ$2:$AK$5,MAX($L$6:$AJ$6)+2-AJ$6,0)*AJ$7,"")</f>
        <v/>
      </c>
    </row>
    <row r="21" customFormat="false" ht="16" hidden="false" customHeight="false" outlineLevel="0" collapsed="false">
      <c r="A21" s="159" t="n">
        <v>14</v>
      </c>
      <c r="B21" s="82" t="n">
        <v>25</v>
      </c>
      <c r="C21" s="122" t="n">
        <v>10010641082</v>
      </c>
      <c r="D21" s="92" t="s">
        <v>210</v>
      </c>
      <c r="E21" s="92" t="s">
        <v>211</v>
      </c>
      <c r="F21" s="92" t="s">
        <v>178</v>
      </c>
      <c r="G21" s="123" t="s">
        <v>48</v>
      </c>
      <c r="H21" s="160"/>
      <c r="I21" s="161" t="n">
        <f aca="false">J21*20+K21</f>
        <v>0</v>
      </c>
      <c r="J21" s="162"/>
      <c r="K21" s="163" t="n">
        <f aca="false">IFERROR(SUM(L21:AJ21),J21)</f>
        <v>0</v>
      </c>
      <c r="L21" s="164" t="str">
        <f aca="false">IFERROR(VLOOKUP($B21,L$2:$AK$5,MAX($L$6:$AJ$6)+2-L$6,0)*L$7,"")</f>
        <v/>
      </c>
      <c r="M21" s="164" t="str">
        <f aca="false">IFERROR(VLOOKUP($B21,M$2:$AK$5,MAX($L$6:$AJ$6)+2-M$6,0)*M$7,"")</f>
        <v/>
      </c>
      <c r="N21" s="164" t="str">
        <f aca="false">IFERROR(VLOOKUP($B21,N$2:$AK$5,MAX($L$6:$AJ$6)+2-N$6,0)*N$7,"")</f>
        <v/>
      </c>
      <c r="O21" s="164" t="str">
        <f aca="false">IFERROR(VLOOKUP($B21,O$2:$AK$5,MAX($L$6:$AJ$6)+2-O$6,0)*O$7,"")</f>
        <v/>
      </c>
      <c r="P21" s="164" t="str">
        <f aca="false">IFERROR(VLOOKUP($B21,P$2:$AK$5,MAX($L$6:$AJ$6)+2-P$6,0)*P$7,"")</f>
        <v/>
      </c>
      <c r="Q21" s="164" t="str">
        <f aca="false">IFERROR(VLOOKUP($B21,Q$2:$AK$5,MAX($L$6:$AJ$6)+2-Q$6,0)*Q$7,"")</f>
        <v/>
      </c>
      <c r="R21" s="164" t="str">
        <f aca="false">IFERROR(VLOOKUP($B21,R$2:$AK$5,MAX($L$6:$AJ$6)+2-R$6,0)*R$7,"")</f>
        <v/>
      </c>
      <c r="S21" s="164" t="str">
        <f aca="false">IFERROR(VLOOKUP($B21,S$2:$AK$5,MAX($L$6:$AJ$6)+2-S$6,0)*S$7,"")</f>
        <v/>
      </c>
      <c r="T21" s="164" t="str">
        <f aca="false">IFERROR(VLOOKUP($B21,T$2:$AK$5,MAX($L$6:$AJ$6)+2-T$6,0)*T$7,"")</f>
        <v/>
      </c>
      <c r="U21" s="164" t="str">
        <f aca="false">IFERROR(VLOOKUP($B21,U$2:$AK$5,MAX($L$6:$AJ$6)+2-U$6,0)*U$7,"")</f>
        <v/>
      </c>
      <c r="V21" s="164" t="str">
        <f aca="false">IFERROR(VLOOKUP($B21,V$2:$AK$5,MAX($L$6:$AJ$6)+2-V$6,0)*V$7,"")</f>
        <v/>
      </c>
      <c r="W21" s="164" t="str">
        <f aca="false">IFERROR(VLOOKUP($B21,W$2:$AK$5,MAX($L$6:$AJ$6)+2-W$6,0)*W$7,"")</f>
        <v/>
      </c>
      <c r="X21" s="164" t="str">
        <f aca="false">IFERROR(VLOOKUP($B21,X$2:$AK$5,MAX($L$6:$AJ$6)+2-X$6,0)*X$7,"")</f>
        <v/>
      </c>
      <c r="Y21" s="164" t="str">
        <f aca="false">IFERROR(VLOOKUP($B21,Y$2:$AK$5,MAX($L$6:$AJ$6)+2-Y$6,0)*Y$7,"")</f>
        <v/>
      </c>
      <c r="Z21" s="164" t="str">
        <f aca="false">IFERROR(VLOOKUP($B21,Z$2:$AK$5,MAX($L$6:$AJ$6)+2-Z$6,0)*Z$7,"")</f>
        <v/>
      </c>
      <c r="AA21" s="164" t="str">
        <f aca="false">IFERROR(VLOOKUP($B21,AA$2:$AK$5,MAX($L$6:$AJ$6)+2-AA$6,0)*AA$7,"")</f>
        <v/>
      </c>
      <c r="AB21" s="164" t="str">
        <f aca="false">IFERROR(VLOOKUP($B21,AB$2:$AK$5,MAX($L$6:$AJ$6)+2-AB$6,0)*AB$7,"")</f>
        <v/>
      </c>
      <c r="AC21" s="164" t="str">
        <f aca="false">IFERROR(VLOOKUP($B21,AC$2:$AK$5,MAX($L$6:$AJ$6)+2-AC$6,0)*AC$7,"")</f>
        <v/>
      </c>
      <c r="AD21" s="164" t="str">
        <f aca="false">IFERROR(VLOOKUP($B21,AD$2:$AK$5,MAX($L$6:$AJ$6)+2-AD$6,0)*AD$7,"")</f>
        <v/>
      </c>
      <c r="AE21" s="164" t="str">
        <f aca="false">IFERROR(VLOOKUP($B21,AE$2:$AK$5,MAX($L$6:$AJ$6)+2-AE$6,0)*AE$7,"")</f>
        <v/>
      </c>
      <c r="AF21" s="164" t="str">
        <f aca="false">IFERROR(VLOOKUP($B21,AF$2:$AK$5,MAX($L$6:$AJ$6)+2-AF$6,0)*AF$7,"")</f>
        <v/>
      </c>
      <c r="AG21" s="164" t="str">
        <f aca="false">IFERROR(VLOOKUP($B21,AG$2:$AK$5,MAX($L$6:$AJ$6)+2-AG$6,0)*AG$7,"")</f>
        <v/>
      </c>
      <c r="AH21" s="164" t="str">
        <f aca="false">IFERROR(VLOOKUP($B21,AH$2:$AK$5,MAX($L$6:$AJ$6)+2-AH$6,0)*AH$7,"")</f>
        <v/>
      </c>
      <c r="AI21" s="164" t="str">
        <f aca="false">IFERROR(VLOOKUP($B21,AI$2:$AK$5,MAX($L$6:$AJ$6)+2-AI$6,0)*AI$7,"")</f>
        <v/>
      </c>
      <c r="AJ21" s="164" t="str">
        <f aca="false">IFERROR(VLOOKUP($B21,AJ$2:$AK$5,MAX($L$6:$AJ$6)+2-AJ$6,0)*AJ$7,"")</f>
        <v/>
      </c>
    </row>
    <row r="22" customFormat="false" ht="16" hidden="false" customHeight="false" outlineLevel="0" collapsed="false">
      <c r="A22" s="159" t="n">
        <v>15</v>
      </c>
      <c r="B22" s="82" t="n">
        <v>6</v>
      </c>
      <c r="C22" s="77" t="n">
        <v>10047417725</v>
      </c>
      <c r="D22" s="91" t="s">
        <v>162</v>
      </c>
      <c r="E22" s="91" t="s">
        <v>163</v>
      </c>
      <c r="F22" s="91" t="s">
        <v>61</v>
      </c>
      <c r="G22" s="123" t="s">
        <v>41</v>
      </c>
      <c r="H22" s="160"/>
      <c r="I22" s="161" t="n">
        <f aca="false">J22*20+K22</f>
        <v>0</v>
      </c>
      <c r="J22" s="162"/>
      <c r="K22" s="163" t="n">
        <f aca="false">IFERROR(SUM(L22:AJ22),J22)</f>
        <v>0</v>
      </c>
      <c r="L22" s="164" t="str">
        <f aca="false">IFERROR(VLOOKUP($B22,L$2:$AK$5,MAX($L$6:$AJ$6)+2-L$6,0)*L$7,"")</f>
        <v/>
      </c>
      <c r="M22" s="164" t="str">
        <f aca="false">IFERROR(VLOOKUP($B22,M$2:$AK$5,MAX($L$6:$AJ$6)+2-M$6,0)*M$7,"")</f>
        <v/>
      </c>
      <c r="N22" s="164" t="str">
        <f aca="false">IFERROR(VLOOKUP($B22,N$2:$AK$5,MAX($L$6:$AJ$6)+2-N$6,0)*N$7,"")</f>
        <v/>
      </c>
      <c r="O22" s="164" t="str">
        <f aca="false">IFERROR(VLOOKUP($B22,O$2:$AK$5,MAX($L$6:$AJ$6)+2-O$6,0)*O$7,"")</f>
        <v/>
      </c>
      <c r="P22" s="164" t="str">
        <f aca="false">IFERROR(VLOOKUP($B22,P$2:$AK$5,MAX($L$6:$AJ$6)+2-P$6,0)*P$7,"")</f>
        <v/>
      </c>
      <c r="Q22" s="164" t="str">
        <f aca="false">IFERROR(VLOOKUP($B22,Q$2:$AK$5,MAX($L$6:$AJ$6)+2-Q$6,0)*Q$7,"")</f>
        <v/>
      </c>
      <c r="R22" s="164" t="str">
        <f aca="false">IFERROR(VLOOKUP($B22,R$2:$AK$5,MAX($L$6:$AJ$6)+2-R$6,0)*R$7,"")</f>
        <v/>
      </c>
      <c r="S22" s="164" t="str">
        <f aca="false">IFERROR(VLOOKUP($B22,S$2:$AK$5,MAX($L$6:$AJ$6)+2-S$6,0)*S$7,"")</f>
        <v/>
      </c>
      <c r="T22" s="164" t="str">
        <f aca="false">IFERROR(VLOOKUP($B22,T$2:$AK$5,MAX($L$6:$AJ$6)+2-T$6,0)*T$7,"")</f>
        <v/>
      </c>
      <c r="U22" s="164" t="str">
        <f aca="false">IFERROR(VLOOKUP($B22,U$2:$AK$5,MAX($L$6:$AJ$6)+2-U$6,0)*U$7,"")</f>
        <v/>
      </c>
      <c r="V22" s="164" t="str">
        <f aca="false">IFERROR(VLOOKUP($B22,V$2:$AK$5,MAX($L$6:$AJ$6)+2-V$6,0)*V$7,"")</f>
        <v/>
      </c>
      <c r="W22" s="164" t="str">
        <f aca="false">IFERROR(VLOOKUP($B22,W$2:$AK$5,MAX($L$6:$AJ$6)+2-W$6,0)*W$7,"")</f>
        <v/>
      </c>
      <c r="X22" s="164" t="str">
        <f aca="false">IFERROR(VLOOKUP($B22,X$2:$AK$5,MAX($L$6:$AJ$6)+2-X$6,0)*X$7,"")</f>
        <v/>
      </c>
      <c r="Y22" s="164" t="str">
        <f aca="false">IFERROR(VLOOKUP($B22,Y$2:$AK$5,MAX($L$6:$AJ$6)+2-Y$6,0)*Y$7,"")</f>
        <v/>
      </c>
      <c r="Z22" s="164" t="str">
        <f aca="false">IFERROR(VLOOKUP($B22,Z$2:$AK$5,MAX($L$6:$AJ$6)+2-Z$6,0)*Z$7,"")</f>
        <v/>
      </c>
      <c r="AA22" s="164" t="str">
        <f aca="false">IFERROR(VLOOKUP($B22,AA$2:$AK$5,MAX($L$6:$AJ$6)+2-AA$6,0)*AA$7,"")</f>
        <v/>
      </c>
      <c r="AB22" s="164" t="str">
        <f aca="false">IFERROR(VLOOKUP($B22,AB$2:$AK$5,MAX($L$6:$AJ$6)+2-AB$6,0)*AB$7,"")</f>
        <v/>
      </c>
      <c r="AC22" s="164" t="str">
        <f aca="false">IFERROR(VLOOKUP($B22,AC$2:$AK$5,MAX($L$6:$AJ$6)+2-AC$6,0)*AC$7,"")</f>
        <v/>
      </c>
      <c r="AD22" s="164" t="str">
        <f aca="false">IFERROR(VLOOKUP($B22,AD$2:$AK$5,MAX($L$6:$AJ$6)+2-AD$6,0)*AD$7,"")</f>
        <v/>
      </c>
      <c r="AE22" s="164" t="str">
        <f aca="false">IFERROR(VLOOKUP($B22,AE$2:$AK$5,MAX($L$6:$AJ$6)+2-AE$6,0)*AE$7,"")</f>
        <v/>
      </c>
      <c r="AF22" s="164" t="str">
        <f aca="false">IFERROR(VLOOKUP($B22,AF$2:$AK$5,MAX($L$6:$AJ$6)+2-AF$6,0)*AF$7,"")</f>
        <v/>
      </c>
      <c r="AG22" s="164" t="str">
        <f aca="false">IFERROR(VLOOKUP($B22,AG$2:$AK$5,MAX($L$6:$AJ$6)+2-AG$6,0)*AG$7,"")</f>
        <v/>
      </c>
      <c r="AH22" s="164" t="str">
        <f aca="false">IFERROR(VLOOKUP($B22,AH$2:$AK$5,MAX($L$6:$AJ$6)+2-AH$6,0)*AH$7,"")</f>
        <v/>
      </c>
      <c r="AI22" s="164" t="str">
        <f aca="false">IFERROR(VLOOKUP($B22,AI$2:$AK$5,MAX($L$6:$AJ$6)+2-AI$6,0)*AI$7,"")</f>
        <v/>
      </c>
      <c r="AJ22" s="164" t="str">
        <f aca="false">IFERROR(VLOOKUP($B22,AJ$2:$AK$5,MAX($L$6:$AJ$6)+2-AJ$6,0)*AJ$7,"")</f>
        <v/>
      </c>
    </row>
    <row r="23" customFormat="false" ht="16" hidden="false" customHeight="false" outlineLevel="0" collapsed="false">
      <c r="A23" s="159" t="n">
        <v>16</v>
      </c>
      <c r="B23" s="82" t="n">
        <v>27</v>
      </c>
      <c r="C23" s="122" t="n">
        <v>10047208769</v>
      </c>
      <c r="D23" s="85" t="s">
        <v>195</v>
      </c>
      <c r="E23" s="85" t="s">
        <v>196</v>
      </c>
      <c r="F23" s="84" t="s">
        <v>40</v>
      </c>
      <c r="G23" s="129" t="s">
        <v>41</v>
      </c>
      <c r="H23" s="160"/>
      <c r="I23" s="161" t="n">
        <f aca="false">J23*20+K23</f>
        <v>0</v>
      </c>
      <c r="J23" s="162"/>
      <c r="K23" s="163" t="n">
        <f aca="false">IFERROR(SUM(L23:AJ23),J23)</f>
        <v>0</v>
      </c>
      <c r="L23" s="164" t="str">
        <f aca="false">IFERROR(VLOOKUP($B23,L$2:$AK$5,MAX($L$6:$AJ$6)+2-L$6,0)*L$7,"")</f>
        <v/>
      </c>
      <c r="M23" s="164" t="str">
        <f aca="false">IFERROR(VLOOKUP($B23,M$2:$AK$5,MAX($L$6:$AJ$6)+2-M$6,0)*M$7,"")</f>
        <v/>
      </c>
      <c r="N23" s="164" t="str">
        <f aca="false">IFERROR(VLOOKUP($B23,N$2:$AK$5,MAX($L$6:$AJ$6)+2-N$6,0)*N$7,"")</f>
        <v/>
      </c>
      <c r="O23" s="164" t="str">
        <f aca="false">IFERROR(VLOOKUP($B23,O$2:$AK$5,MAX($L$6:$AJ$6)+2-O$6,0)*O$7,"")</f>
        <v/>
      </c>
      <c r="P23" s="164" t="str">
        <f aca="false">IFERROR(VLOOKUP($B23,P$2:$AK$5,MAX($L$6:$AJ$6)+2-P$6,0)*P$7,"")</f>
        <v/>
      </c>
      <c r="Q23" s="164" t="str">
        <f aca="false">IFERROR(VLOOKUP($B23,Q$2:$AK$5,MAX($L$6:$AJ$6)+2-Q$6,0)*Q$7,"")</f>
        <v/>
      </c>
      <c r="R23" s="164" t="str">
        <f aca="false">IFERROR(VLOOKUP($B23,R$2:$AK$5,MAX($L$6:$AJ$6)+2-R$6,0)*R$7,"")</f>
        <v/>
      </c>
      <c r="S23" s="164" t="str">
        <f aca="false">IFERROR(VLOOKUP($B23,S$2:$AK$5,MAX($L$6:$AJ$6)+2-S$6,0)*S$7,"")</f>
        <v/>
      </c>
      <c r="T23" s="164" t="str">
        <f aca="false">IFERROR(VLOOKUP($B23,T$2:$AK$5,MAX($L$6:$AJ$6)+2-T$6,0)*T$7,"")</f>
        <v/>
      </c>
      <c r="U23" s="164" t="str">
        <f aca="false">IFERROR(VLOOKUP($B23,U$2:$AK$5,MAX($L$6:$AJ$6)+2-U$6,0)*U$7,"")</f>
        <v/>
      </c>
      <c r="V23" s="164" t="str">
        <f aca="false">IFERROR(VLOOKUP($B23,V$2:$AK$5,MAX($L$6:$AJ$6)+2-V$6,0)*V$7,"")</f>
        <v/>
      </c>
      <c r="W23" s="164" t="str">
        <f aca="false">IFERROR(VLOOKUP($B23,W$2:$AK$5,MAX($L$6:$AJ$6)+2-W$6,0)*W$7,"")</f>
        <v/>
      </c>
      <c r="X23" s="164" t="str">
        <f aca="false">IFERROR(VLOOKUP($B23,X$2:$AK$5,MAX($L$6:$AJ$6)+2-X$6,0)*X$7,"")</f>
        <v/>
      </c>
      <c r="Y23" s="164" t="str">
        <f aca="false">IFERROR(VLOOKUP($B23,Y$2:$AK$5,MAX($L$6:$AJ$6)+2-Y$6,0)*Y$7,"")</f>
        <v/>
      </c>
      <c r="Z23" s="164" t="str">
        <f aca="false">IFERROR(VLOOKUP($B23,Z$2:$AK$5,MAX($L$6:$AJ$6)+2-Z$6,0)*Z$7,"")</f>
        <v/>
      </c>
      <c r="AA23" s="164" t="str">
        <f aca="false">IFERROR(VLOOKUP($B23,AA$2:$AK$5,MAX($L$6:$AJ$6)+2-AA$6,0)*AA$7,"")</f>
        <v/>
      </c>
      <c r="AB23" s="164" t="str">
        <f aca="false">IFERROR(VLOOKUP($B23,AB$2:$AK$5,MAX($L$6:$AJ$6)+2-AB$6,0)*AB$7,"")</f>
        <v/>
      </c>
      <c r="AC23" s="164" t="str">
        <f aca="false">IFERROR(VLOOKUP($B23,AC$2:$AK$5,MAX($L$6:$AJ$6)+2-AC$6,0)*AC$7,"")</f>
        <v/>
      </c>
      <c r="AD23" s="164" t="str">
        <f aca="false">IFERROR(VLOOKUP($B23,AD$2:$AK$5,MAX($L$6:$AJ$6)+2-AD$6,0)*AD$7,"")</f>
        <v/>
      </c>
      <c r="AE23" s="164" t="str">
        <f aca="false">IFERROR(VLOOKUP($B23,AE$2:$AK$5,MAX($L$6:$AJ$6)+2-AE$6,0)*AE$7,"")</f>
        <v/>
      </c>
      <c r="AF23" s="164" t="str">
        <f aca="false">IFERROR(VLOOKUP($B23,AF$2:$AK$5,MAX($L$6:$AJ$6)+2-AF$6,0)*AF$7,"")</f>
        <v/>
      </c>
      <c r="AG23" s="164" t="str">
        <f aca="false">IFERROR(VLOOKUP($B23,AG$2:$AK$5,MAX($L$6:$AJ$6)+2-AG$6,0)*AG$7,"")</f>
        <v/>
      </c>
      <c r="AH23" s="164" t="str">
        <f aca="false">IFERROR(VLOOKUP($B23,AH$2:$AK$5,MAX($L$6:$AJ$6)+2-AH$6,0)*AH$7,"")</f>
        <v/>
      </c>
      <c r="AI23" s="164" t="str">
        <f aca="false">IFERROR(VLOOKUP($B23,AI$2:$AK$5,MAX($L$6:$AJ$6)+2-AI$6,0)*AI$7,"")</f>
        <v/>
      </c>
      <c r="AJ23" s="164" t="str">
        <f aca="false">IFERROR(VLOOKUP($B23,AJ$2:$AK$5,MAX($L$6:$AJ$6)+2-AJ$6,0)*AJ$7,"")</f>
        <v/>
      </c>
    </row>
    <row r="24" customFormat="false" ht="16" hidden="false" customHeight="false" outlineLevel="0" collapsed="false">
      <c r="A24" s="159"/>
      <c r="B24" s="82" t="n">
        <v>28</v>
      </c>
      <c r="C24" s="128" t="n">
        <v>10006065716</v>
      </c>
      <c r="D24" s="91" t="s">
        <v>188</v>
      </c>
      <c r="E24" s="91" t="s">
        <v>189</v>
      </c>
      <c r="F24" s="91" t="s">
        <v>190</v>
      </c>
      <c r="G24" s="129" t="s">
        <v>136</v>
      </c>
      <c r="H24" s="160"/>
      <c r="I24" s="161" t="s">
        <v>62</v>
      </c>
      <c r="J24" s="162"/>
      <c r="K24" s="163" t="n">
        <f aca="false">IFERROR(SUM(L24:AJ24),J24)</f>
        <v>0</v>
      </c>
      <c r="L24" s="164" t="str">
        <f aca="false">IFERROR(VLOOKUP($B24,L$2:$AK$5,MAX($L$6:$AJ$6)+2-L$6,0)*L$7,"")</f>
        <v/>
      </c>
      <c r="M24" s="164" t="str">
        <f aca="false">IFERROR(VLOOKUP($B24,M$2:$AK$5,MAX($L$6:$AJ$6)+2-M$6,0)*M$7,"")</f>
        <v/>
      </c>
      <c r="N24" s="164" t="str">
        <f aca="false">IFERROR(VLOOKUP($B24,N$2:$AK$5,MAX($L$6:$AJ$6)+2-N$6,0)*N$7,"")</f>
        <v/>
      </c>
      <c r="O24" s="164" t="str">
        <f aca="false">IFERROR(VLOOKUP($B24,O$2:$AK$5,MAX($L$6:$AJ$6)+2-O$6,0)*O$7,"")</f>
        <v/>
      </c>
      <c r="P24" s="164" t="str">
        <f aca="false">IFERROR(VLOOKUP($B24,P$2:$AK$5,MAX($L$6:$AJ$6)+2-P$6,0)*P$7,"")</f>
        <v/>
      </c>
      <c r="Q24" s="164" t="str">
        <f aca="false">IFERROR(VLOOKUP($B24,Q$2:$AK$5,MAX($L$6:$AJ$6)+2-Q$6,0)*Q$7,"")</f>
        <v/>
      </c>
      <c r="R24" s="164" t="str">
        <f aca="false">IFERROR(VLOOKUP($B24,R$2:$AK$5,MAX($L$6:$AJ$6)+2-R$6,0)*R$7,"")</f>
        <v/>
      </c>
      <c r="S24" s="164" t="str">
        <f aca="false">IFERROR(VLOOKUP($B24,S$2:$AK$5,MAX($L$6:$AJ$6)+2-S$6,0)*S$7,"")</f>
        <v/>
      </c>
      <c r="T24" s="164" t="str">
        <f aca="false">IFERROR(VLOOKUP($B24,T$2:$AK$5,MAX($L$6:$AJ$6)+2-T$6,0)*T$7,"")</f>
        <v/>
      </c>
      <c r="U24" s="164" t="str">
        <f aca="false">IFERROR(VLOOKUP($B24,U$2:$AK$5,MAX($L$6:$AJ$6)+2-U$6,0)*U$7,"")</f>
        <v/>
      </c>
      <c r="V24" s="164" t="str">
        <f aca="false">IFERROR(VLOOKUP($B24,V$2:$AK$5,MAX($L$6:$AJ$6)+2-V$6,0)*V$7,"")</f>
        <v/>
      </c>
      <c r="W24" s="164" t="str">
        <f aca="false">IFERROR(VLOOKUP($B24,W$2:$AK$5,MAX($L$6:$AJ$6)+2-W$6,0)*W$7,"")</f>
        <v/>
      </c>
      <c r="X24" s="164" t="str">
        <f aca="false">IFERROR(VLOOKUP($B24,X$2:$AK$5,MAX($L$6:$AJ$6)+2-X$6,0)*X$7,"")</f>
        <v/>
      </c>
      <c r="Y24" s="164" t="str">
        <f aca="false">IFERROR(VLOOKUP($B24,Y$2:$AK$5,MAX($L$6:$AJ$6)+2-Y$6,0)*Y$7,"")</f>
        <v/>
      </c>
      <c r="Z24" s="164" t="str">
        <f aca="false">IFERROR(VLOOKUP($B24,Z$2:$AK$5,MAX($L$6:$AJ$6)+2-Z$6,0)*Z$7,"")</f>
        <v/>
      </c>
      <c r="AA24" s="164" t="str">
        <f aca="false">IFERROR(VLOOKUP($B24,AA$2:$AK$5,MAX($L$6:$AJ$6)+2-AA$6,0)*AA$7,"")</f>
        <v/>
      </c>
      <c r="AB24" s="164" t="str">
        <f aca="false">IFERROR(VLOOKUP($B24,AB$2:$AK$5,MAX($L$6:$AJ$6)+2-AB$6,0)*AB$7,"")</f>
        <v/>
      </c>
      <c r="AC24" s="164" t="str">
        <f aca="false">IFERROR(VLOOKUP($B24,AC$2:$AK$5,MAX($L$6:$AJ$6)+2-AC$6,0)*AC$7,"")</f>
        <v/>
      </c>
      <c r="AD24" s="164" t="str">
        <f aca="false">IFERROR(VLOOKUP($B24,AD$2:$AK$5,MAX($L$6:$AJ$6)+2-AD$6,0)*AD$7,"")</f>
        <v/>
      </c>
      <c r="AE24" s="164" t="str">
        <f aca="false">IFERROR(VLOOKUP($B24,AE$2:$AK$5,MAX($L$6:$AJ$6)+2-AE$6,0)*AE$7,"")</f>
        <v/>
      </c>
      <c r="AF24" s="164" t="str">
        <f aca="false">IFERROR(VLOOKUP($B24,AF$2:$AK$5,MAX($L$6:$AJ$6)+2-AF$6,0)*AF$7,"")</f>
        <v/>
      </c>
      <c r="AG24" s="164" t="str">
        <f aca="false">IFERROR(VLOOKUP($B24,AG$2:$AK$5,MAX($L$6:$AJ$6)+2-AG$6,0)*AG$7,"")</f>
        <v/>
      </c>
      <c r="AH24" s="164" t="str">
        <f aca="false">IFERROR(VLOOKUP($B24,AH$2:$AK$5,MAX($L$6:$AJ$6)+2-AH$6,0)*AH$7,"")</f>
        <v/>
      </c>
      <c r="AI24" s="164" t="str">
        <f aca="false">IFERROR(VLOOKUP($B24,AI$2:$AK$5,MAX($L$6:$AJ$6)+2-AI$6,0)*AI$7,"")</f>
        <v/>
      </c>
      <c r="AJ24" s="164" t="str">
        <f aca="false">IFERROR(VLOOKUP($B24,AJ$2:$AK$5,MAX($L$6:$AJ$6)+2-AJ$6,0)*AJ$7,"")</f>
        <v/>
      </c>
    </row>
    <row r="25" s="106" customFormat="true" ht="16" hidden="false" customHeight="false" outlineLevel="0" collapsed="false">
      <c r="A25" s="165"/>
      <c r="B25" s="142"/>
      <c r="C25" s="166"/>
      <c r="D25" s="167"/>
      <c r="E25" s="167"/>
      <c r="F25" s="167"/>
      <c r="G25" s="168"/>
      <c r="H25" s="142"/>
      <c r="I25" s="169"/>
      <c r="J25" s="170"/>
      <c r="K25" s="142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</row>
  </sheetData>
  <autoFilter ref="A7:U7"/>
  <mergeCells count="3">
    <mergeCell ref="A1:I1"/>
    <mergeCell ref="A3:I3"/>
    <mergeCell ref="A5:F5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L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30" activeCellId="0" sqref="J30"/>
    </sheetView>
  </sheetViews>
  <sheetFormatPr defaultRowHeight="16" zeroHeight="false" outlineLevelRow="0" outlineLevelCol="0"/>
  <cols>
    <col collapsed="false" customWidth="true" hidden="false" outlineLevel="0" max="1" min="1" style="0" width="6"/>
    <col collapsed="false" customWidth="true" hidden="false" outlineLevel="0" max="3" min="2" style="0" width="5.67"/>
    <col collapsed="false" customWidth="true" hidden="false" outlineLevel="0" max="4" min="4" style="0" width="8.67"/>
    <col collapsed="false" customWidth="true" hidden="false" outlineLevel="0" max="5" min="5" style="0" width="14"/>
    <col collapsed="false" customWidth="true" hidden="false" outlineLevel="0" max="6" min="6" style="0" width="10"/>
    <col collapsed="false" customWidth="true" hidden="false" outlineLevel="0" max="7" min="7" style="0" width="24.83"/>
    <col collapsed="false" customWidth="true" hidden="false" outlineLevel="0" max="8" min="8" style="0" width="5.67"/>
    <col collapsed="false" customWidth="true" hidden="true" outlineLevel="0" max="9" min="9" style="0" width="10"/>
    <col collapsed="false" customWidth="true" hidden="false" outlineLevel="0" max="10" min="10" style="0" width="7"/>
    <col collapsed="false" customWidth="true" hidden="true" outlineLevel="0" max="12" min="11" style="0" width="10.5"/>
    <col collapsed="false" customWidth="true" hidden="true" outlineLevel="0" max="37" min="13" style="0" width="4.67"/>
    <col collapsed="false" customWidth="true" hidden="true" outlineLevel="0" max="38" min="38" style="0" width="10.5"/>
    <col collapsed="false" customWidth="true" hidden="false" outlineLevel="0" max="1025" min="39" style="0" width="10.61"/>
  </cols>
  <sheetData>
    <row r="1" customFormat="false" ht="31" hidden="false" customHeight="false" outlineLevel="0" collapsed="false">
      <c r="A1" s="2" t="s">
        <v>1</v>
      </c>
      <c r="B1" s="2"/>
      <c r="C1" s="2"/>
      <c r="D1" s="2"/>
      <c r="E1" s="2"/>
      <c r="F1" s="2"/>
      <c r="G1" s="2"/>
      <c r="H1" s="2"/>
      <c r="J1" s="149"/>
      <c r="L1" s="9"/>
      <c r="M1" s="22" t="s">
        <v>249</v>
      </c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8"/>
    </row>
    <row r="2" customFormat="false" ht="16" hidden="false" customHeight="false" outlineLevel="0" collapsed="false">
      <c r="J2" s="149"/>
      <c r="L2" s="9"/>
      <c r="M2" s="150" t="n">
        <v>6</v>
      </c>
      <c r="N2" s="150" t="n">
        <v>16</v>
      </c>
      <c r="O2" s="150" t="n">
        <v>16</v>
      </c>
      <c r="P2" s="150" t="n">
        <v>16</v>
      </c>
      <c r="Q2" s="150" t="n">
        <v>16</v>
      </c>
      <c r="R2" s="150" t="n">
        <v>16</v>
      </c>
      <c r="S2" s="150" t="n">
        <v>8</v>
      </c>
      <c r="T2" s="150" t="n">
        <v>16</v>
      </c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0" t="n">
        <v>5</v>
      </c>
    </row>
    <row r="3" customFormat="false" ht="26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J3" s="149"/>
      <c r="L3" s="9"/>
      <c r="M3" s="150" t="n">
        <v>16</v>
      </c>
      <c r="N3" s="150" t="n">
        <v>6</v>
      </c>
      <c r="O3" s="150" t="n">
        <v>6</v>
      </c>
      <c r="P3" s="150" t="n">
        <v>6</v>
      </c>
      <c r="Q3" s="150" t="n">
        <v>6</v>
      </c>
      <c r="R3" s="150" t="n">
        <v>6</v>
      </c>
      <c r="S3" s="150" t="n">
        <v>7</v>
      </c>
      <c r="T3" s="150" t="n">
        <v>8</v>
      </c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0" t="n">
        <v>3</v>
      </c>
    </row>
    <row r="4" customFormat="false" ht="16" hidden="false" customHeight="false" outlineLevel="0" collapsed="false">
      <c r="A4" s="109"/>
      <c r="B4" s="9"/>
      <c r="C4" s="9"/>
      <c r="H4" s="110" t="s">
        <v>173</v>
      </c>
      <c r="J4" s="149" t="s">
        <v>255</v>
      </c>
      <c r="L4" s="9"/>
      <c r="M4" s="150" t="n">
        <v>4</v>
      </c>
      <c r="N4" s="150" t="n">
        <v>8</v>
      </c>
      <c r="O4" s="150" t="n">
        <v>8</v>
      </c>
      <c r="P4" s="150" t="n">
        <v>8</v>
      </c>
      <c r="Q4" s="150" t="n">
        <v>8</v>
      </c>
      <c r="R4" s="150" t="n">
        <v>1</v>
      </c>
      <c r="S4" s="150" t="n">
        <v>13</v>
      </c>
      <c r="T4" s="150" t="n">
        <v>1</v>
      </c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0" t="n">
        <v>2</v>
      </c>
    </row>
    <row r="5" customFormat="false" ht="16" hidden="false" customHeight="false" outlineLevel="0" collapsed="false">
      <c r="A5" s="151" t="s">
        <v>256</v>
      </c>
      <c r="B5" s="151"/>
      <c r="C5" s="151"/>
      <c r="D5" s="151"/>
      <c r="E5" s="151"/>
      <c r="F5" s="151"/>
      <c r="G5" s="151"/>
      <c r="H5" s="113" t="s">
        <v>257</v>
      </c>
      <c r="J5" s="172"/>
      <c r="L5" s="9"/>
      <c r="M5" s="150" t="n">
        <v>1</v>
      </c>
      <c r="N5" s="150" t="n">
        <v>1</v>
      </c>
      <c r="O5" s="150" t="n">
        <v>1</v>
      </c>
      <c r="P5" s="150" t="n">
        <v>7</v>
      </c>
      <c r="Q5" s="150" t="n">
        <v>7</v>
      </c>
      <c r="R5" s="150" t="n">
        <v>8</v>
      </c>
      <c r="S5" s="150" t="n">
        <v>6</v>
      </c>
      <c r="T5" s="150" t="n">
        <v>6</v>
      </c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0" t="n">
        <v>1</v>
      </c>
    </row>
    <row r="6" customFormat="false" ht="16" hidden="false" customHeight="false" outlineLevel="0" collapsed="false">
      <c r="A6" s="109"/>
      <c r="B6" s="9"/>
      <c r="C6" s="9"/>
      <c r="D6" s="116"/>
      <c r="E6" s="116"/>
      <c r="F6" s="117"/>
      <c r="G6" s="117"/>
      <c r="H6" s="118" t="s">
        <v>175</v>
      </c>
      <c r="J6" s="149" t="n">
        <v>45.42</v>
      </c>
      <c r="L6" s="25"/>
      <c r="M6" s="153" t="n">
        <v>1</v>
      </c>
      <c r="N6" s="153" t="n">
        <v>2</v>
      </c>
      <c r="O6" s="153" t="n">
        <v>3</v>
      </c>
      <c r="P6" s="153" t="n">
        <v>4</v>
      </c>
      <c r="Q6" s="153" t="n">
        <v>5</v>
      </c>
      <c r="R6" s="153" t="n">
        <v>6</v>
      </c>
      <c r="S6" s="153" t="n">
        <v>7</v>
      </c>
      <c r="T6" s="153" t="n">
        <v>8</v>
      </c>
      <c r="U6" s="153" t="n">
        <v>9</v>
      </c>
      <c r="V6" s="153" t="n">
        <v>10</v>
      </c>
      <c r="W6" s="153" t="n">
        <v>11</v>
      </c>
      <c r="X6" s="153" t="n">
        <v>12</v>
      </c>
      <c r="Y6" s="153" t="n">
        <v>13</v>
      </c>
      <c r="Z6" s="153" t="n">
        <v>14</v>
      </c>
      <c r="AA6" s="153" t="n">
        <v>15</v>
      </c>
      <c r="AB6" s="153" t="n">
        <v>16</v>
      </c>
      <c r="AC6" s="153" t="n">
        <v>17</v>
      </c>
      <c r="AD6" s="153" t="n">
        <v>18</v>
      </c>
      <c r="AE6" s="153" t="n">
        <v>19</v>
      </c>
      <c r="AF6" s="153" t="n">
        <v>20</v>
      </c>
      <c r="AG6" s="153" t="n">
        <v>21</v>
      </c>
      <c r="AH6" s="153" t="n">
        <v>22</v>
      </c>
      <c r="AI6" s="153" t="n">
        <v>23</v>
      </c>
      <c r="AJ6" s="153" t="n">
        <v>24</v>
      </c>
      <c r="AK6" s="153" t="n">
        <v>25</v>
      </c>
    </row>
    <row r="7" customFormat="false" ht="29" hidden="false" customHeight="false" outlineLevel="0" collapsed="false">
      <c r="A7" s="154" t="s">
        <v>17</v>
      </c>
      <c r="B7" s="155" t="s">
        <v>18</v>
      </c>
      <c r="C7" s="155"/>
      <c r="D7" s="156" t="s">
        <v>19</v>
      </c>
      <c r="E7" s="156" t="s">
        <v>20</v>
      </c>
      <c r="F7" s="156" t="s">
        <v>21</v>
      </c>
      <c r="G7" s="155" t="s">
        <v>22</v>
      </c>
      <c r="H7" s="155" t="s">
        <v>23</v>
      </c>
      <c r="I7" s="155" t="s">
        <v>24</v>
      </c>
      <c r="J7" s="157" t="s">
        <v>10</v>
      </c>
      <c r="K7" s="155" t="s">
        <v>253</v>
      </c>
      <c r="L7" s="155" t="s">
        <v>254</v>
      </c>
      <c r="M7" s="158" t="n">
        <v>1</v>
      </c>
      <c r="N7" s="158" t="n">
        <v>1</v>
      </c>
      <c r="O7" s="158" t="n">
        <v>1</v>
      </c>
      <c r="P7" s="158" t="n">
        <v>1</v>
      </c>
      <c r="Q7" s="158" t="n">
        <v>1</v>
      </c>
      <c r="R7" s="158" t="n">
        <v>1</v>
      </c>
      <c r="S7" s="158" t="n">
        <v>1</v>
      </c>
      <c r="T7" s="158" t="n">
        <v>2</v>
      </c>
      <c r="U7" s="158" t="n">
        <v>1</v>
      </c>
      <c r="V7" s="158" t="n">
        <v>1</v>
      </c>
      <c r="W7" s="158" t="n">
        <v>1</v>
      </c>
      <c r="X7" s="158" t="n">
        <v>1</v>
      </c>
      <c r="Y7" s="158" t="n">
        <v>1</v>
      </c>
      <c r="Z7" s="158" t="n">
        <v>1</v>
      </c>
      <c r="AA7" s="158" t="n">
        <v>1</v>
      </c>
      <c r="AB7" s="158" t="n">
        <v>1</v>
      </c>
      <c r="AC7" s="158" t="n">
        <v>1</v>
      </c>
      <c r="AD7" s="158" t="n">
        <v>1</v>
      </c>
      <c r="AE7" s="158" t="n">
        <v>1</v>
      </c>
      <c r="AF7" s="158" t="n">
        <v>1</v>
      </c>
      <c r="AG7" s="158" t="n">
        <v>1</v>
      </c>
      <c r="AH7" s="158" t="n">
        <v>1</v>
      </c>
      <c r="AI7" s="158" t="n">
        <v>1</v>
      </c>
      <c r="AJ7" s="158" t="n">
        <v>1</v>
      </c>
      <c r="AK7" s="158" t="n">
        <v>2</v>
      </c>
      <c r="AL7" s="40"/>
    </row>
    <row r="8" customFormat="false" ht="16" hidden="false" customHeight="false" outlineLevel="0" collapsed="false">
      <c r="A8" s="173" t="n">
        <v>1</v>
      </c>
      <c r="B8" s="174" t="n">
        <v>16</v>
      </c>
      <c r="C8" s="175" t="n">
        <v>19</v>
      </c>
      <c r="D8" s="176" t="n">
        <v>10009988556</v>
      </c>
      <c r="E8" s="177" t="s">
        <v>176</v>
      </c>
      <c r="F8" s="177" t="s">
        <v>177</v>
      </c>
      <c r="G8" s="177" t="s">
        <v>178</v>
      </c>
      <c r="H8" s="178" t="s">
        <v>48</v>
      </c>
      <c r="I8" s="179"/>
      <c r="J8" s="180" t="n">
        <f aca="false">K8*20+L8</f>
        <v>58</v>
      </c>
      <c r="K8" s="162" t="n">
        <v>1</v>
      </c>
      <c r="L8" s="163" t="n">
        <f aca="false">IFERROR(SUM(M8:AK8),K8)</f>
        <v>38</v>
      </c>
      <c r="M8" s="164" t="n">
        <f aca="false">IFERROR(VLOOKUP($B8,M$2:$AL$5,MAX($M$6:$AK$6)+2-M$6,0)*M$7,"")</f>
        <v>3</v>
      </c>
      <c r="N8" s="164" t="n">
        <f aca="false">IFERROR(VLOOKUP($B8,N$2:$AL$5,MAX($M$6:$AK$6)+2-N$6,0)*N$7,"")</f>
        <v>5</v>
      </c>
      <c r="O8" s="164" t="n">
        <f aca="false">IFERROR(VLOOKUP($B8,O$2:$AL$5,MAX($M$6:$AK$6)+2-O$6,0)*O$7,"")</f>
        <v>5</v>
      </c>
      <c r="P8" s="164" t="n">
        <f aca="false">IFERROR(VLOOKUP($B8,P$2:$AL$5,MAX($M$6:$AK$6)+2-P$6,0)*P$7,"")</f>
        <v>5</v>
      </c>
      <c r="Q8" s="164" t="n">
        <f aca="false">IFERROR(VLOOKUP($B8,Q$2:$AL$5,MAX($M$6:$AK$6)+2-Q$6,0)*Q$7,"")</f>
        <v>5</v>
      </c>
      <c r="R8" s="164" t="n">
        <f aca="false">IFERROR(VLOOKUP($B8,R$2:$AL$5,MAX($M$6:$AK$6)+2-R$6,0)*R$7,"")</f>
        <v>5</v>
      </c>
      <c r="S8" s="164" t="str">
        <f aca="false">IFERROR(VLOOKUP($B8,S$2:$AL$5,MAX($M$6:$AK$6)+2-S$6,0)*S$7,"")</f>
        <v/>
      </c>
      <c r="T8" s="164" t="n">
        <f aca="false">IFERROR(VLOOKUP($B8,T$2:$AL$5,MAX($M$6:$AK$6)+2-T$6,0)*T$7,"")</f>
        <v>10</v>
      </c>
      <c r="U8" s="164" t="str">
        <f aca="false">IFERROR(VLOOKUP($B8,U$2:$AL$5,MAX($M$6:$AK$6)+2-U$6,0)*U$7,"")</f>
        <v/>
      </c>
      <c r="V8" s="164" t="str">
        <f aca="false">IFERROR(VLOOKUP($B8,V$2:$AL$5,MAX($M$6:$AK$6)+2-V$6,0)*V$7,"")</f>
        <v/>
      </c>
      <c r="W8" s="164" t="str">
        <f aca="false">IFERROR(VLOOKUP($B8,W$2:$AL$5,MAX($M$6:$AK$6)+2-W$6,0)*W$7,"")</f>
        <v/>
      </c>
      <c r="X8" s="164" t="str">
        <f aca="false">IFERROR(VLOOKUP($B8,X$2:$AL$5,MAX($M$6:$AK$6)+2-X$6,0)*X$7,"")</f>
        <v/>
      </c>
      <c r="Y8" s="164" t="str">
        <f aca="false">IFERROR(VLOOKUP($B8,Y$2:$AL$5,MAX($M$6:$AK$6)+2-Y$6,0)*Y$7,"")</f>
        <v/>
      </c>
      <c r="Z8" s="164" t="str">
        <f aca="false">IFERROR(VLOOKUP($B8,Z$2:$AL$5,MAX($M$6:$AK$6)+2-Z$6,0)*Z$7,"")</f>
        <v/>
      </c>
      <c r="AA8" s="164" t="str">
        <f aca="false">IFERROR(VLOOKUP($B8,AA$2:$AL$5,MAX($M$6:$AK$6)+2-AA$6,0)*AA$7,"")</f>
        <v/>
      </c>
      <c r="AB8" s="164" t="str">
        <f aca="false">IFERROR(VLOOKUP($B8,AB$2:$AL$5,MAX($M$6:$AK$6)+2-AB$6,0)*AB$7,"")</f>
        <v/>
      </c>
      <c r="AC8" s="164" t="str">
        <f aca="false">IFERROR(VLOOKUP($B8,AC$2:$AL$5,MAX($M$6:$AK$6)+2-AC$6,0)*AC$7,"")</f>
        <v/>
      </c>
      <c r="AD8" s="164" t="str">
        <f aca="false">IFERROR(VLOOKUP($B8,AD$2:$AL$5,MAX($M$6:$AK$6)+2-AD$6,0)*AD$7,"")</f>
        <v/>
      </c>
      <c r="AE8" s="164" t="str">
        <f aca="false">IFERROR(VLOOKUP($B8,AE$2:$AL$5,MAX($M$6:$AK$6)+2-AE$6,0)*AE$7,"")</f>
        <v/>
      </c>
      <c r="AF8" s="164" t="str">
        <f aca="false">IFERROR(VLOOKUP($B8,AF$2:$AL$5,MAX($M$6:$AK$6)+2-AF$6,0)*AF$7,"")</f>
        <v/>
      </c>
      <c r="AG8" s="164" t="str">
        <f aca="false">IFERROR(VLOOKUP($B8,AG$2:$AL$5,MAX($M$6:$AK$6)+2-AG$6,0)*AG$7,"")</f>
        <v/>
      </c>
      <c r="AH8" s="164" t="str">
        <f aca="false">IFERROR(VLOOKUP($B8,AH$2:$AL$5,MAX($M$6:$AK$6)+2-AH$6,0)*AH$7,"")</f>
        <v/>
      </c>
      <c r="AI8" s="164" t="str">
        <f aca="false">IFERROR(VLOOKUP($B8,AI$2:$AL$5,MAX($M$6:$AK$6)+2-AI$6,0)*AI$7,"")</f>
        <v/>
      </c>
      <c r="AJ8" s="164" t="str">
        <f aca="false">IFERROR(VLOOKUP($B8,AJ$2:$AL$5,MAX($M$6:$AK$6)+2-AJ$6,0)*AJ$7,"")</f>
        <v/>
      </c>
      <c r="AK8" s="164" t="str">
        <f aca="false">IFERROR(VLOOKUP($B8,AK$2:$AL$5,MAX($M$6:$AK$6)+2-AK$6,0)*AK$7,"")</f>
        <v/>
      </c>
    </row>
    <row r="9" customFormat="false" ht="17" hidden="false" customHeight="false" outlineLevel="0" collapsed="false">
      <c r="A9" s="181" t="n">
        <v>1</v>
      </c>
      <c r="B9" s="182" t="n">
        <v>16</v>
      </c>
      <c r="C9" s="183" t="n">
        <v>20</v>
      </c>
      <c r="D9" s="184" t="n">
        <v>10010201148</v>
      </c>
      <c r="E9" s="185" t="s">
        <v>176</v>
      </c>
      <c r="F9" s="185" t="s">
        <v>181</v>
      </c>
      <c r="G9" s="185" t="s">
        <v>178</v>
      </c>
      <c r="H9" s="186" t="s">
        <v>48</v>
      </c>
      <c r="I9" s="187"/>
      <c r="J9" s="188" t="n">
        <f aca="false">K9*20+L9</f>
        <v>58</v>
      </c>
      <c r="K9" s="162" t="n">
        <v>1</v>
      </c>
      <c r="L9" s="163" t="n">
        <f aca="false">IFERROR(SUM(M9:AK9),K9)</f>
        <v>38</v>
      </c>
      <c r="M9" s="164" t="n">
        <f aca="false">IFERROR(VLOOKUP($B9,M$2:$AL$5,MAX($M$6:$AK$6)+2-M$6,0)*M$7,"")</f>
        <v>3</v>
      </c>
      <c r="N9" s="164" t="n">
        <f aca="false">IFERROR(VLOOKUP($B9,N$2:$AL$5,MAX($M$6:$AK$6)+2-N$6,0)*N$7,"")</f>
        <v>5</v>
      </c>
      <c r="O9" s="164" t="n">
        <f aca="false">IFERROR(VLOOKUP($B9,O$2:$AL$5,MAX($M$6:$AK$6)+2-O$6,0)*O$7,"")</f>
        <v>5</v>
      </c>
      <c r="P9" s="164" t="n">
        <f aca="false">IFERROR(VLOOKUP($B9,P$2:$AL$5,MAX($M$6:$AK$6)+2-P$6,0)*P$7,"")</f>
        <v>5</v>
      </c>
      <c r="Q9" s="164" t="n">
        <f aca="false">IFERROR(VLOOKUP($B9,Q$2:$AL$5,MAX($M$6:$AK$6)+2-Q$6,0)*Q$7,"")</f>
        <v>5</v>
      </c>
      <c r="R9" s="164" t="n">
        <f aca="false">IFERROR(VLOOKUP($B9,R$2:$AL$5,MAX($M$6:$AK$6)+2-R$6,0)*R$7,"")</f>
        <v>5</v>
      </c>
      <c r="S9" s="164" t="str">
        <f aca="false">IFERROR(VLOOKUP($B9,S$2:$AL$5,MAX($M$6:$AK$6)+2-S$6,0)*S$7,"")</f>
        <v/>
      </c>
      <c r="T9" s="164" t="n">
        <f aca="false">IFERROR(VLOOKUP($B9,T$2:$AL$5,MAX($M$6:$AK$6)+2-T$6,0)*T$7,"")</f>
        <v>10</v>
      </c>
      <c r="U9" s="164" t="str">
        <f aca="false">IFERROR(VLOOKUP($B9,U$2:$AL$5,MAX($M$6:$AK$6)+2-U$6,0)*U$7,"")</f>
        <v/>
      </c>
      <c r="V9" s="164" t="str">
        <f aca="false">IFERROR(VLOOKUP($B9,V$2:$AL$5,MAX($M$6:$AK$6)+2-V$6,0)*V$7,"")</f>
        <v/>
      </c>
      <c r="W9" s="164" t="str">
        <f aca="false">IFERROR(VLOOKUP($B9,W$2:$AL$5,MAX($M$6:$AK$6)+2-W$6,0)*W$7,"")</f>
        <v/>
      </c>
      <c r="X9" s="164" t="str">
        <f aca="false">IFERROR(VLOOKUP($B9,X$2:$AL$5,MAX($M$6:$AK$6)+2-X$6,0)*X$7,"")</f>
        <v/>
      </c>
      <c r="Y9" s="164" t="str">
        <f aca="false">IFERROR(VLOOKUP($B9,Y$2:$AL$5,MAX($M$6:$AK$6)+2-Y$6,0)*Y$7,"")</f>
        <v/>
      </c>
      <c r="Z9" s="164" t="str">
        <f aca="false">IFERROR(VLOOKUP($B9,Z$2:$AL$5,MAX($M$6:$AK$6)+2-Z$6,0)*Z$7,"")</f>
        <v/>
      </c>
      <c r="AA9" s="164" t="str">
        <f aca="false">IFERROR(VLOOKUP($B9,AA$2:$AL$5,MAX($M$6:$AK$6)+2-AA$6,0)*AA$7,"")</f>
        <v/>
      </c>
      <c r="AB9" s="164" t="str">
        <f aca="false">IFERROR(VLOOKUP($B9,AB$2:$AL$5,MAX($M$6:$AK$6)+2-AB$6,0)*AB$7,"")</f>
        <v/>
      </c>
      <c r="AC9" s="164" t="str">
        <f aca="false">IFERROR(VLOOKUP($B9,AC$2:$AL$5,MAX($M$6:$AK$6)+2-AC$6,0)*AC$7,"")</f>
        <v/>
      </c>
      <c r="AD9" s="164" t="str">
        <f aca="false">IFERROR(VLOOKUP($B9,AD$2:$AL$5,MAX($M$6:$AK$6)+2-AD$6,0)*AD$7,"")</f>
        <v/>
      </c>
      <c r="AE9" s="164" t="str">
        <f aca="false">IFERROR(VLOOKUP($B9,AE$2:$AL$5,MAX($M$6:$AK$6)+2-AE$6,0)*AE$7,"")</f>
        <v/>
      </c>
      <c r="AF9" s="164" t="str">
        <f aca="false">IFERROR(VLOOKUP($B9,AF$2:$AL$5,MAX($M$6:$AK$6)+2-AF$6,0)*AF$7,"")</f>
        <v/>
      </c>
      <c r="AG9" s="164" t="str">
        <f aca="false">IFERROR(VLOOKUP($B9,AG$2:$AL$5,MAX($M$6:$AK$6)+2-AG$6,0)*AG$7,"")</f>
        <v/>
      </c>
      <c r="AH9" s="164" t="str">
        <f aca="false">IFERROR(VLOOKUP($B9,AH$2:$AL$5,MAX($M$6:$AK$6)+2-AH$6,0)*AH$7,"")</f>
        <v/>
      </c>
      <c r="AI9" s="164" t="str">
        <f aca="false">IFERROR(VLOOKUP($B9,AI$2:$AL$5,MAX($M$6:$AK$6)+2-AI$6,0)*AI$7,"")</f>
        <v/>
      </c>
      <c r="AJ9" s="164" t="str">
        <f aca="false">IFERROR(VLOOKUP($B9,AJ$2:$AL$5,MAX($M$6:$AK$6)+2-AJ$6,0)*AJ$7,"")</f>
        <v/>
      </c>
      <c r="AK9" s="164" t="str">
        <f aca="false">IFERROR(VLOOKUP($B9,AK$2:$AL$5,MAX($M$6:$AK$6)+2-AK$6,0)*AK$7,"")</f>
        <v/>
      </c>
    </row>
    <row r="10" customFormat="false" ht="16" hidden="false" customHeight="false" outlineLevel="0" collapsed="false">
      <c r="A10" s="173" t="n">
        <v>2</v>
      </c>
      <c r="B10" s="174" t="n">
        <v>6</v>
      </c>
      <c r="C10" s="175" t="n">
        <v>11</v>
      </c>
      <c r="D10" s="189" t="n">
        <v>10008696234</v>
      </c>
      <c r="E10" s="190" t="s">
        <v>186</v>
      </c>
      <c r="F10" s="190" t="s">
        <v>187</v>
      </c>
      <c r="G10" s="191" t="s">
        <v>34</v>
      </c>
      <c r="H10" s="178" t="s">
        <v>35</v>
      </c>
      <c r="I10" s="179"/>
      <c r="J10" s="180" t="n">
        <f aca="false">K10*20+L10</f>
        <v>43</v>
      </c>
      <c r="K10" s="162" t="n">
        <v>1</v>
      </c>
      <c r="L10" s="163" t="n">
        <f aca="false">IFERROR(SUM(M10:AK10),K10)</f>
        <v>23</v>
      </c>
      <c r="M10" s="164" t="n">
        <f aca="false">IFERROR(VLOOKUP($B10,M$2:$AL$5,MAX($M$6:$AK$6)+2-M$6,0)*M$7,"")</f>
        <v>5</v>
      </c>
      <c r="N10" s="164" t="n">
        <f aca="false">IFERROR(VLOOKUP($B10,N$2:$AL$5,MAX($M$6:$AK$6)+2-N$6,0)*N$7,"")</f>
        <v>3</v>
      </c>
      <c r="O10" s="164" t="n">
        <f aca="false">IFERROR(VLOOKUP($B10,O$2:$AL$5,MAX($M$6:$AK$6)+2-O$6,0)*O$7,"")</f>
        <v>3</v>
      </c>
      <c r="P10" s="164" t="n">
        <f aca="false">IFERROR(VLOOKUP($B10,P$2:$AL$5,MAX($M$6:$AK$6)+2-P$6,0)*P$7,"")</f>
        <v>3</v>
      </c>
      <c r="Q10" s="164" t="n">
        <f aca="false">IFERROR(VLOOKUP($B10,Q$2:$AL$5,MAX($M$6:$AK$6)+2-Q$6,0)*Q$7,"")</f>
        <v>3</v>
      </c>
      <c r="R10" s="164" t="n">
        <f aca="false">IFERROR(VLOOKUP($B10,R$2:$AL$5,MAX($M$6:$AK$6)+2-R$6,0)*R$7,"")</f>
        <v>3</v>
      </c>
      <c r="S10" s="164" t="n">
        <f aca="false">IFERROR(VLOOKUP($B10,S$2:$AL$5,MAX($M$6:$AK$6)+2-S$6,0)*S$7,"")</f>
        <v>1</v>
      </c>
      <c r="T10" s="164" t="n">
        <f aca="false">IFERROR(VLOOKUP($B10,T$2:$AL$5,MAX($M$6:$AK$6)+2-T$6,0)*T$7,"")</f>
        <v>2</v>
      </c>
      <c r="U10" s="164" t="str">
        <f aca="false">IFERROR(VLOOKUP($B10,U$2:$AL$5,MAX($M$6:$AK$6)+2-U$6,0)*U$7,"")</f>
        <v/>
      </c>
      <c r="V10" s="164" t="str">
        <f aca="false">IFERROR(VLOOKUP($B10,V$2:$AL$5,MAX($M$6:$AK$6)+2-V$6,0)*V$7,"")</f>
        <v/>
      </c>
      <c r="W10" s="164" t="str">
        <f aca="false">IFERROR(VLOOKUP($B10,W$2:$AL$5,MAX($M$6:$AK$6)+2-W$6,0)*W$7,"")</f>
        <v/>
      </c>
      <c r="X10" s="164" t="str">
        <f aca="false">IFERROR(VLOOKUP($B10,X$2:$AL$5,MAX($M$6:$AK$6)+2-X$6,0)*X$7,"")</f>
        <v/>
      </c>
      <c r="Y10" s="164" t="str">
        <f aca="false">IFERROR(VLOOKUP($B10,Y$2:$AL$5,MAX($M$6:$AK$6)+2-Y$6,0)*Y$7,"")</f>
        <v/>
      </c>
      <c r="Z10" s="164" t="str">
        <f aca="false">IFERROR(VLOOKUP($B10,Z$2:$AL$5,MAX($M$6:$AK$6)+2-Z$6,0)*Z$7,"")</f>
        <v/>
      </c>
      <c r="AA10" s="164" t="str">
        <f aca="false">IFERROR(VLOOKUP($B10,AA$2:$AL$5,MAX($M$6:$AK$6)+2-AA$6,0)*AA$7,"")</f>
        <v/>
      </c>
      <c r="AB10" s="164" t="str">
        <f aca="false">IFERROR(VLOOKUP($B10,AB$2:$AL$5,MAX($M$6:$AK$6)+2-AB$6,0)*AB$7,"")</f>
        <v/>
      </c>
      <c r="AC10" s="164" t="str">
        <f aca="false">IFERROR(VLOOKUP($B10,AC$2:$AL$5,MAX($M$6:$AK$6)+2-AC$6,0)*AC$7,"")</f>
        <v/>
      </c>
      <c r="AD10" s="164" t="str">
        <f aca="false">IFERROR(VLOOKUP($B10,AD$2:$AL$5,MAX($M$6:$AK$6)+2-AD$6,0)*AD$7,"")</f>
        <v/>
      </c>
      <c r="AE10" s="164" t="str">
        <f aca="false">IFERROR(VLOOKUP($B10,AE$2:$AL$5,MAX($M$6:$AK$6)+2-AE$6,0)*AE$7,"")</f>
        <v/>
      </c>
      <c r="AF10" s="164" t="str">
        <f aca="false">IFERROR(VLOOKUP($B10,AF$2:$AL$5,MAX($M$6:$AK$6)+2-AF$6,0)*AF$7,"")</f>
        <v/>
      </c>
      <c r="AG10" s="164" t="str">
        <f aca="false">IFERROR(VLOOKUP($B10,AG$2:$AL$5,MAX($M$6:$AK$6)+2-AG$6,0)*AG$7,"")</f>
        <v/>
      </c>
      <c r="AH10" s="164" t="str">
        <f aca="false">IFERROR(VLOOKUP($B10,AH$2:$AL$5,MAX($M$6:$AK$6)+2-AH$6,0)*AH$7,"")</f>
        <v/>
      </c>
      <c r="AI10" s="164" t="str">
        <f aca="false">IFERROR(VLOOKUP($B10,AI$2:$AL$5,MAX($M$6:$AK$6)+2-AI$6,0)*AI$7,"")</f>
        <v/>
      </c>
      <c r="AJ10" s="164" t="str">
        <f aca="false">IFERROR(VLOOKUP($B10,AJ$2:$AL$5,MAX($M$6:$AK$6)+2-AJ$6,0)*AJ$7,"")</f>
        <v/>
      </c>
      <c r="AK10" s="164" t="str">
        <f aca="false">IFERROR(VLOOKUP($B10,AK$2:$AL$5,MAX($M$6:$AK$6)+2-AK$6,0)*AK$7,"")</f>
        <v/>
      </c>
    </row>
    <row r="11" customFormat="false" ht="17" hidden="false" customHeight="false" outlineLevel="0" collapsed="false">
      <c r="A11" s="181" t="n">
        <v>2</v>
      </c>
      <c r="B11" s="182" t="n">
        <v>6</v>
      </c>
      <c r="C11" s="183" t="n">
        <v>12</v>
      </c>
      <c r="D11" s="192" t="n">
        <v>10036438537</v>
      </c>
      <c r="E11" s="193" t="s">
        <v>179</v>
      </c>
      <c r="F11" s="194" t="s">
        <v>180</v>
      </c>
      <c r="G11" s="195" t="s">
        <v>34</v>
      </c>
      <c r="H11" s="186" t="s">
        <v>35</v>
      </c>
      <c r="I11" s="187"/>
      <c r="J11" s="188" t="n">
        <f aca="false">K11*20+L11</f>
        <v>43</v>
      </c>
      <c r="K11" s="162" t="n">
        <v>1</v>
      </c>
      <c r="L11" s="163" t="n">
        <f aca="false">IFERROR(SUM(M11:AK11),K11)</f>
        <v>23</v>
      </c>
      <c r="M11" s="164" t="n">
        <f aca="false">IFERROR(VLOOKUP($B11,M$2:$AL$5,MAX($M$6:$AK$6)+2-M$6,0)*M$7,"")</f>
        <v>5</v>
      </c>
      <c r="N11" s="164" t="n">
        <f aca="false">IFERROR(VLOOKUP($B11,N$2:$AL$5,MAX($M$6:$AK$6)+2-N$6,0)*N$7,"")</f>
        <v>3</v>
      </c>
      <c r="O11" s="164" t="n">
        <f aca="false">IFERROR(VLOOKUP($B11,O$2:$AL$5,MAX($M$6:$AK$6)+2-O$6,0)*O$7,"")</f>
        <v>3</v>
      </c>
      <c r="P11" s="164" t="n">
        <f aca="false">IFERROR(VLOOKUP($B11,P$2:$AL$5,MAX($M$6:$AK$6)+2-P$6,0)*P$7,"")</f>
        <v>3</v>
      </c>
      <c r="Q11" s="164" t="n">
        <f aca="false">IFERROR(VLOOKUP($B11,Q$2:$AL$5,MAX($M$6:$AK$6)+2-Q$6,0)*Q$7,"")</f>
        <v>3</v>
      </c>
      <c r="R11" s="164" t="n">
        <f aca="false">IFERROR(VLOOKUP($B11,R$2:$AL$5,MAX($M$6:$AK$6)+2-R$6,0)*R$7,"")</f>
        <v>3</v>
      </c>
      <c r="S11" s="164" t="n">
        <f aca="false">IFERROR(VLOOKUP($B11,S$2:$AL$5,MAX($M$6:$AK$6)+2-S$6,0)*S$7,"")</f>
        <v>1</v>
      </c>
      <c r="T11" s="164" t="n">
        <f aca="false">IFERROR(VLOOKUP($B11,T$2:$AL$5,MAX($M$6:$AK$6)+2-T$6,0)*T$7,"")</f>
        <v>2</v>
      </c>
      <c r="U11" s="164" t="str">
        <f aca="false">IFERROR(VLOOKUP($B11,U$2:$AL$5,MAX($M$6:$AK$6)+2-U$6,0)*U$7,"")</f>
        <v/>
      </c>
      <c r="V11" s="164" t="str">
        <f aca="false">IFERROR(VLOOKUP($B11,V$2:$AL$5,MAX($M$6:$AK$6)+2-V$6,0)*V$7,"")</f>
        <v/>
      </c>
      <c r="W11" s="164" t="str">
        <f aca="false">IFERROR(VLOOKUP($B11,W$2:$AL$5,MAX($M$6:$AK$6)+2-W$6,0)*W$7,"")</f>
        <v/>
      </c>
      <c r="X11" s="164" t="str">
        <f aca="false">IFERROR(VLOOKUP($B11,X$2:$AL$5,MAX($M$6:$AK$6)+2-X$6,0)*X$7,"")</f>
        <v/>
      </c>
      <c r="Y11" s="164" t="str">
        <f aca="false">IFERROR(VLOOKUP($B11,Y$2:$AL$5,MAX($M$6:$AK$6)+2-Y$6,0)*Y$7,"")</f>
        <v/>
      </c>
      <c r="Z11" s="164" t="str">
        <f aca="false">IFERROR(VLOOKUP($B11,Z$2:$AL$5,MAX($M$6:$AK$6)+2-Z$6,0)*Z$7,"")</f>
        <v/>
      </c>
      <c r="AA11" s="164" t="str">
        <f aca="false">IFERROR(VLOOKUP($B11,AA$2:$AL$5,MAX($M$6:$AK$6)+2-AA$6,0)*AA$7,"")</f>
        <v/>
      </c>
      <c r="AB11" s="164" t="str">
        <f aca="false">IFERROR(VLOOKUP($B11,AB$2:$AL$5,MAX($M$6:$AK$6)+2-AB$6,0)*AB$7,"")</f>
        <v/>
      </c>
      <c r="AC11" s="164" t="str">
        <f aca="false">IFERROR(VLOOKUP($B11,AC$2:$AL$5,MAX($M$6:$AK$6)+2-AC$6,0)*AC$7,"")</f>
        <v/>
      </c>
      <c r="AD11" s="164" t="str">
        <f aca="false">IFERROR(VLOOKUP($B11,AD$2:$AL$5,MAX($M$6:$AK$6)+2-AD$6,0)*AD$7,"")</f>
        <v/>
      </c>
      <c r="AE11" s="164" t="str">
        <f aca="false">IFERROR(VLOOKUP($B11,AE$2:$AL$5,MAX($M$6:$AK$6)+2-AE$6,0)*AE$7,"")</f>
        <v/>
      </c>
      <c r="AF11" s="164" t="str">
        <f aca="false">IFERROR(VLOOKUP($B11,AF$2:$AL$5,MAX($M$6:$AK$6)+2-AF$6,0)*AF$7,"")</f>
        <v/>
      </c>
      <c r="AG11" s="164" t="str">
        <f aca="false">IFERROR(VLOOKUP($B11,AG$2:$AL$5,MAX($M$6:$AK$6)+2-AG$6,0)*AG$7,"")</f>
        <v/>
      </c>
      <c r="AH11" s="164" t="str">
        <f aca="false">IFERROR(VLOOKUP($B11,AH$2:$AL$5,MAX($M$6:$AK$6)+2-AH$6,0)*AH$7,"")</f>
        <v/>
      </c>
      <c r="AI11" s="164" t="str">
        <f aca="false">IFERROR(VLOOKUP($B11,AI$2:$AL$5,MAX($M$6:$AK$6)+2-AI$6,0)*AI$7,"")</f>
        <v/>
      </c>
      <c r="AJ11" s="164" t="str">
        <f aca="false">IFERROR(VLOOKUP($B11,AJ$2:$AL$5,MAX($M$6:$AK$6)+2-AJ$6,0)*AJ$7,"")</f>
        <v/>
      </c>
      <c r="AK11" s="164" t="str">
        <f aca="false">IFERROR(VLOOKUP($B11,AK$2:$AL$5,MAX($M$6:$AK$6)+2-AK$6,0)*AK$7,"")</f>
        <v/>
      </c>
    </row>
    <row r="12" customFormat="false" ht="16" hidden="false" customHeight="false" outlineLevel="0" collapsed="false">
      <c r="A12" s="173" t="n">
        <v>3</v>
      </c>
      <c r="B12" s="174" t="n">
        <v>8</v>
      </c>
      <c r="C12" s="175" t="n">
        <v>22</v>
      </c>
      <c r="D12" s="176" t="n">
        <v>10006902643</v>
      </c>
      <c r="E12" s="177" t="s">
        <v>182</v>
      </c>
      <c r="F12" s="177" t="s">
        <v>183</v>
      </c>
      <c r="G12" s="177" t="s">
        <v>178</v>
      </c>
      <c r="H12" s="178" t="s">
        <v>48</v>
      </c>
      <c r="I12" s="179"/>
      <c r="J12" s="180" t="n">
        <f aca="false">K12*20+L12</f>
        <v>20</v>
      </c>
      <c r="K12" s="162"/>
      <c r="L12" s="163" t="n">
        <f aca="false">IFERROR(SUM(M12:AK12),K12)</f>
        <v>20</v>
      </c>
      <c r="M12" s="164" t="str">
        <f aca="false">IFERROR(VLOOKUP($B12,M$2:$AL$5,MAX($M$6:$AK$6)+2-M$6,0)*M$7,"")</f>
        <v/>
      </c>
      <c r="N12" s="164" t="n">
        <f aca="false">IFERROR(VLOOKUP($B12,N$2:$AL$5,MAX($M$6:$AK$6)+2-N$6,0)*N$7,"")</f>
        <v>2</v>
      </c>
      <c r="O12" s="164" t="n">
        <f aca="false">IFERROR(VLOOKUP($B12,O$2:$AL$5,MAX($M$6:$AK$6)+2-O$6,0)*O$7,"")</f>
        <v>2</v>
      </c>
      <c r="P12" s="164" t="n">
        <f aca="false">IFERROR(VLOOKUP($B12,P$2:$AL$5,MAX($M$6:$AK$6)+2-P$6,0)*P$7,"")</f>
        <v>2</v>
      </c>
      <c r="Q12" s="164" t="n">
        <f aca="false">IFERROR(VLOOKUP($B12,Q$2:$AL$5,MAX($M$6:$AK$6)+2-Q$6,0)*Q$7,"")</f>
        <v>2</v>
      </c>
      <c r="R12" s="164" t="n">
        <f aca="false">IFERROR(VLOOKUP($B12,R$2:$AL$5,MAX($M$6:$AK$6)+2-R$6,0)*R$7,"")</f>
        <v>1</v>
      </c>
      <c r="S12" s="164" t="n">
        <f aca="false">IFERROR(VLOOKUP($B12,S$2:$AL$5,MAX($M$6:$AK$6)+2-S$6,0)*S$7,"")</f>
        <v>5</v>
      </c>
      <c r="T12" s="164" t="n">
        <f aca="false">IFERROR(VLOOKUP($B12,T$2:$AL$5,MAX($M$6:$AK$6)+2-T$6,0)*T$7,"")</f>
        <v>6</v>
      </c>
      <c r="U12" s="164" t="str">
        <f aca="false">IFERROR(VLOOKUP($B12,U$2:$AL$5,MAX($M$6:$AK$6)+2-U$6,0)*U$7,"")</f>
        <v/>
      </c>
      <c r="V12" s="164" t="str">
        <f aca="false">IFERROR(VLOOKUP($B12,V$2:$AL$5,MAX($M$6:$AK$6)+2-V$6,0)*V$7,"")</f>
        <v/>
      </c>
      <c r="W12" s="164" t="str">
        <f aca="false">IFERROR(VLOOKUP($B12,W$2:$AL$5,MAX($M$6:$AK$6)+2-W$6,0)*W$7,"")</f>
        <v/>
      </c>
      <c r="X12" s="164" t="str">
        <f aca="false">IFERROR(VLOOKUP($B12,X$2:$AL$5,MAX($M$6:$AK$6)+2-X$6,0)*X$7,"")</f>
        <v/>
      </c>
      <c r="Y12" s="164" t="str">
        <f aca="false">IFERROR(VLOOKUP($B12,Y$2:$AL$5,MAX($M$6:$AK$6)+2-Y$6,0)*Y$7,"")</f>
        <v/>
      </c>
      <c r="Z12" s="164" t="str">
        <f aca="false">IFERROR(VLOOKUP($B12,Z$2:$AL$5,MAX($M$6:$AK$6)+2-Z$6,0)*Z$7,"")</f>
        <v/>
      </c>
      <c r="AA12" s="164" t="str">
        <f aca="false">IFERROR(VLOOKUP($B12,AA$2:$AL$5,MAX($M$6:$AK$6)+2-AA$6,0)*AA$7,"")</f>
        <v/>
      </c>
      <c r="AB12" s="164" t="str">
        <f aca="false">IFERROR(VLOOKUP($B12,AB$2:$AL$5,MAX($M$6:$AK$6)+2-AB$6,0)*AB$7,"")</f>
        <v/>
      </c>
      <c r="AC12" s="164" t="str">
        <f aca="false">IFERROR(VLOOKUP($B12,AC$2:$AL$5,MAX($M$6:$AK$6)+2-AC$6,0)*AC$7,"")</f>
        <v/>
      </c>
      <c r="AD12" s="164" t="str">
        <f aca="false">IFERROR(VLOOKUP($B12,AD$2:$AL$5,MAX($M$6:$AK$6)+2-AD$6,0)*AD$7,"")</f>
        <v/>
      </c>
      <c r="AE12" s="164" t="str">
        <f aca="false">IFERROR(VLOOKUP($B12,AE$2:$AL$5,MAX($M$6:$AK$6)+2-AE$6,0)*AE$7,"")</f>
        <v/>
      </c>
      <c r="AF12" s="164" t="str">
        <f aca="false">IFERROR(VLOOKUP($B12,AF$2:$AL$5,MAX($M$6:$AK$6)+2-AF$6,0)*AF$7,"")</f>
        <v/>
      </c>
      <c r="AG12" s="164" t="str">
        <f aca="false">IFERROR(VLOOKUP($B12,AG$2:$AL$5,MAX($M$6:$AK$6)+2-AG$6,0)*AG$7,"")</f>
        <v/>
      </c>
      <c r="AH12" s="164" t="str">
        <f aca="false">IFERROR(VLOOKUP($B12,AH$2:$AL$5,MAX($M$6:$AK$6)+2-AH$6,0)*AH$7,"")</f>
        <v/>
      </c>
      <c r="AI12" s="164" t="str">
        <f aca="false">IFERROR(VLOOKUP($B12,AI$2:$AL$5,MAX($M$6:$AK$6)+2-AI$6,0)*AI$7,"")</f>
        <v/>
      </c>
      <c r="AJ12" s="164" t="str">
        <f aca="false">IFERROR(VLOOKUP($B12,AJ$2:$AL$5,MAX($M$6:$AK$6)+2-AJ$6,0)*AJ$7,"")</f>
        <v/>
      </c>
      <c r="AK12" s="164" t="str">
        <f aca="false">IFERROR(VLOOKUP($B12,AK$2:$AL$5,MAX($M$6:$AK$6)+2-AK$6,0)*AK$7,"")</f>
        <v/>
      </c>
    </row>
    <row r="13" customFormat="false" ht="17" hidden="false" customHeight="false" outlineLevel="0" collapsed="false">
      <c r="A13" s="181" t="n">
        <v>3</v>
      </c>
      <c r="B13" s="182" t="n">
        <v>8</v>
      </c>
      <c r="C13" s="183" t="n">
        <v>23</v>
      </c>
      <c r="D13" s="184" t="n">
        <v>10009882967</v>
      </c>
      <c r="E13" s="196" t="s">
        <v>206</v>
      </c>
      <c r="F13" s="196" t="s">
        <v>207</v>
      </c>
      <c r="G13" s="196" t="s">
        <v>178</v>
      </c>
      <c r="H13" s="186" t="s">
        <v>48</v>
      </c>
      <c r="I13" s="187"/>
      <c r="J13" s="188" t="n">
        <f aca="false">K13*20+L13</f>
        <v>20</v>
      </c>
      <c r="K13" s="162"/>
      <c r="L13" s="163" t="n">
        <f aca="false">IFERROR(SUM(M13:AK13),K13)</f>
        <v>20</v>
      </c>
      <c r="M13" s="164" t="str">
        <f aca="false">IFERROR(VLOOKUP($B13,M$2:$AL$5,MAX($M$6:$AK$6)+2-M$6,0)*M$7,"")</f>
        <v/>
      </c>
      <c r="N13" s="164" t="n">
        <f aca="false">IFERROR(VLOOKUP($B13,N$2:$AL$5,MAX($M$6:$AK$6)+2-N$6,0)*N$7,"")</f>
        <v>2</v>
      </c>
      <c r="O13" s="164" t="n">
        <f aca="false">IFERROR(VLOOKUP($B13,O$2:$AL$5,MAX($M$6:$AK$6)+2-O$6,0)*O$7,"")</f>
        <v>2</v>
      </c>
      <c r="P13" s="164" t="n">
        <f aca="false">IFERROR(VLOOKUP($B13,P$2:$AL$5,MAX($M$6:$AK$6)+2-P$6,0)*P$7,"")</f>
        <v>2</v>
      </c>
      <c r="Q13" s="164" t="n">
        <f aca="false">IFERROR(VLOOKUP($B13,Q$2:$AL$5,MAX($M$6:$AK$6)+2-Q$6,0)*Q$7,"")</f>
        <v>2</v>
      </c>
      <c r="R13" s="164" t="n">
        <f aca="false">IFERROR(VLOOKUP($B13,R$2:$AL$5,MAX($M$6:$AK$6)+2-R$6,0)*R$7,"")</f>
        <v>1</v>
      </c>
      <c r="S13" s="164" t="n">
        <f aca="false">IFERROR(VLOOKUP($B13,S$2:$AL$5,MAX($M$6:$AK$6)+2-S$6,0)*S$7,"")</f>
        <v>5</v>
      </c>
      <c r="T13" s="164" t="n">
        <f aca="false">IFERROR(VLOOKUP($B13,T$2:$AL$5,MAX($M$6:$AK$6)+2-T$6,0)*T$7,"")</f>
        <v>6</v>
      </c>
      <c r="U13" s="164" t="str">
        <f aca="false">IFERROR(VLOOKUP($B13,U$2:$AL$5,MAX($M$6:$AK$6)+2-U$6,0)*U$7,"")</f>
        <v/>
      </c>
      <c r="V13" s="164" t="str">
        <f aca="false">IFERROR(VLOOKUP($B13,V$2:$AL$5,MAX($M$6:$AK$6)+2-V$6,0)*V$7,"")</f>
        <v/>
      </c>
      <c r="W13" s="164" t="str">
        <f aca="false">IFERROR(VLOOKUP($B13,W$2:$AL$5,MAX($M$6:$AK$6)+2-W$6,0)*W$7,"")</f>
        <v/>
      </c>
      <c r="X13" s="164" t="str">
        <f aca="false">IFERROR(VLOOKUP($B13,X$2:$AL$5,MAX($M$6:$AK$6)+2-X$6,0)*X$7,"")</f>
        <v/>
      </c>
      <c r="Y13" s="164" t="str">
        <f aca="false">IFERROR(VLOOKUP($B13,Y$2:$AL$5,MAX($M$6:$AK$6)+2-Y$6,0)*Y$7,"")</f>
        <v/>
      </c>
      <c r="Z13" s="164" t="str">
        <f aca="false">IFERROR(VLOOKUP($B13,Z$2:$AL$5,MAX($M$6:$AK$6)+2-Z$6,0)*Z$7,"")</f>
        <v/>
      </c>
      <c r="AA13" s="164" t="str">
        <f aca="false">IFERROR(VLOOKUP($B13,AA$2:$AL$5,MAX($M$6:$AK$6)+2-AA$6,0)*AA$7,"")</f>
        <v/>
      </c>
      <c r="AB13" s="164" t="str">
        <f aca="false">IFERROR(VLOOKUP($B13,AB$2:$AL$5,MAX($M$6:$AK$6)+2-AB$6,0)*AB$7,"")</f>
        <v/>
      </c>
      <c r="AC13" s="164" t="str">
        <f aca="false">IFERROR(VLOOKUP($B13,AC$2:$AL$5,MAX($M$6:$AK$6)+2-AC$6,0)*AC$7,"")</f>
        <v/>
      </c>
      <c r="AD13" s="164" t="str">
        <f aca="false">IFERROR(VLOOKUP($B13,AD$2:$AL$5,MAX($M$6:$AK$6)+2-AD$6,0)*AD$7,"")</f>
        <v/>
      </c>
      <c r="AE13" s="164" t="str">
        <f aca="false">IFERROR(VLOOKUP($B13,AE$2:$AL$5,MAX($M$6:$AK$6)+2-AE$6,0)*AE$7,"")</f>
        <v/>
      </c>
      <c r="AF13" s="164" t="str">
        <f aca="false">IFERROR(VLOOKUP($B13,AF$2:$AL$5,MAX($M$6:$AK$6)+2-AF$6,0)*AF$7,"")</f>
        <v/>
      </c>
      <c r="AG13" s="164" t="str">
        <f aca="false">IFERROR(VLOOKUP($B13,AG$2:$AL$5,MAX($M$6:$AK$6)+2-AG$6,0)*AG$7,"")</f>
        <v/>
      </c>
      <c r="AH13" s="164" t="str">
        <f aca="false">IFERROR(VLOOKUP($B13,AH$2:$AL$5,MAX($M$6:$AK$6)+2-AH$6,0)*AH$7,"")</f>
        <v/>
      </c>
      <c r="AI13" s="164" t="str">
        <f aca="false">IFERROR(VLOOKUP($B13,AI$2:$AL$5,MAX($M$6:$AK$6)+2-AI$6,0)*AI$7,"")</f>
        <v/>
      </c>
      <c r="AJ13" s="164" t="str">
        <f aca="false">IFERROR(VLOOKUP($B13,AJ$2:$AL$5,MAX($M$6:$AK$6)+2-AJ$6,0)*AJ$7,"")</f>
        <v/>
      </c>
      <c r="AK13" s="164" t="str">
        <f aca="false">IFERROR(VLOOKUP($B13,AK$2:$AL$5,MAX($M$6:$AK$6)+2-AK$6,0)*AK$7,"")</f>
        <v/>
      </c>
    </row>
    <row r="14" customFormat="false" ht="16" hidden="false" customHeight="false" outlineLevel="0" collapsed="false">
      <c r="A14" s="173" t="n">
        <v>4</v>
      </c>
      <c r="B14" s="174" t="n">
        <v>1</v>
      </c>
      <c r="C14" s="175" t="n">
        <v>1</v>
      </c>
      <c r="D14" s="197" t="n">
        <v>10010777791</v>
      </c>
      <c r="E14" s="198" t="s">
        <v>258</v>
      </c>
      <c r="F14" s="198" t="s">
        <v>185</v>
      </c>
      <c r="G14" s="190" t="s">
        <v>40</v>
      </c>
      <c r="H14" s="178" t="s">
        <v>41</v>
      </c>
      <c r="I14" s="179"/>
      <c r="J14" s="180" t="n">
        <f aca="false">K14*20+L14</f>
        <v>9</v>
      </c>
      <c r="K14" s="162"/>
      <c r="L14" s="163" t="n">
        <f aca="false">IFERROR(SUM(M14:AK14),K14)</f>
        <v>9</v>
      </c>
      <c r="M14" s="164" t="n">
        <f aca="false">IFERROR(VLOOKUP($B14,M$2:$AL$5,MAX($M$6:$AK$6)+2-M$6,0)*M$7,"")</f>
        <v>1</v>
      </c>
      <c r="N14" s="164" t="n">
        <f aca="false">IFERROR(VLOOKUP($B14,N$2:$AL$5,MAX($M$6:$AK$6)+2-N$6,0)*N$7,"")</f>
        <v>1</v>
      </c>
      <c r="O14" s="164" t="n">
        <f aca="false">IFERROR(VLOOKUP($B14,O$2:$AL$5,MAX($M$6:$AK$6)+2-O$6,0)*O$7,"")</f>
        <v>1</v>
      </c>
      <c r="P14" s="164" t="str">
        <f aca="false">IFERROR(VLOOKUP($B14,P$2:$AL$5,MAX($M$6:$AK$6)+2-P$6,0)*P$7,"")</f>
        <v/>
      </c>
      <c r="Q14" s="164" t="str">
        <f aca="false">IFERROR(VLOOKUP($B14,Q$2:$AL$5,MAX($M$6:$AK$6)+2-Q$6,0)*Q$7,"")</f>
        <v/>
      </c>
      <c r="R14" s="164" t="n">
        <f aca="false">IFERROR(VLOOKUP($B14,R$2:$AL$5,MAX($M$6:$AK$6)+2-R$6,0)*R$7,"")</f>
        <v>2</v>
      </c>
      <c r="S14" s="164" t="str">
        <f aca="false">IFERROR(VLOOKUP($B14,S$2:$AL$5,MAX($M$6:$AK$6)+2-S$6,0)*S$7,"")</f>
        <v/>
      </c>
      <c r="T14" s="164" t="n">
        <f aca="false">IFERROR(VLOOKUP($B14,T$2:$AL$5,MAX($M$6:$AK$6)+2-T$6,0)*T$7,"")</f>
        <v>4</v>
      </c>
      <c r="U14" s="164" t="str">
        <f aca="false">IFERROR(VLOOKUP($B14,U$2:$AL$5,MAX($M$6:$AK$6)+2-U$6,0)*U$7,"")</f>
        <v/>
      </c>
      <c r="V14" s="164" t="str">
        <f aca="false">IFERROR(VLOOKUP($B14,V$2:$AL$5,MAX($M$6:$AK$6)+2-V$6,0)*V$7,"")</f>
        <v/>
      </c>
      <c r="W14" s="164" t="str">
        <f aca="false">IFERROR(VLOOKUP($B14,W$2:$AL$5,MAX($M$6:$AK$6)+2-W$6,0)*W$7,"")</f>
        <v/>
      </c>
      <c r="X14" s="164" t="str">
        <f aca="false">IFERROR(VLOOKUP($B14,X$2:$AL$5,MAX($M$6:$AK$6)+2-X$6,0)*X$7,"")</f>
        <v/>
      </c>
      <c r="Y14" s="164" t="str">
        <f aca="false">IFERROR(VLOOKUP($B14,Y$2:$AL$5,MAX($M$6:$AK$6)+2-Y$6,0)*Y$7,"")</f>
        <v/>
      </c>
      <c r="Z14" s="164" t="str">
        <f aca="false">IFERROR(VLOOKUP($B14,Z$2:$AL$5,MAX($M$6:$AK$6)+2-Z$6,0)*Z$7,"")</f>
        <v/>
      </c>
      <c r="AA14" s="164" t="str">
        <f aca="false">IFERROR(VLOOKUP($B14,AA$2:$AL$5,MAX($M$6:$AK$6)+2-AA$6,0)*AA$7,"")</f>
        <v/>
      </c>
      <c r="AB14" s="164" t="str">
        <f aca="false">IFERROR(VLOOKUP($B14,AB$2:$AL$5,MAX($M$6:$AK$6)+2-AB$6,0)*AB$7,"")</f>
        <v/>
      </c>
      <c r="AC14" s="164" t="str">
        <f aca="false">IFERROR(VLOOKUP($B14,AC$2:$AL$5,MAX($M$6:$AK$6)+2-AC$6,0)*AC$7,"")</f>
        <v/>
      </c>
      <c r="AD14" s="164" t="str">
        <f aca="false">IFERROR(VLOOKUP($B14,AD$2:$AL$5,MAX($M$6:$AK$6)+2-AD$6,0)*AD$7,"")</f>
        <v/>
      </c>
      <c r="AE14" s="164" t="str">
        <f aca="false">IFERROR(VLOOKUP($B14,AE$2:$AL$5,MAX($M$6:$AK$6)+2-AE$6,0)*AE$7,"")</f>
        <v/>
      </c>
      <c r="AF14" s="164" t="str">
        <f aca="false">IFERROR(VLOOKUP($B14,AF$2:$AL$5,MAX($M$6:$AK$6)+2-AF$6,0)*AF$7,"")</f>
        <v/>
      </c>
      <c r="AG14" s="164" t="str">
        <f aca="false">IFERROR(VLOOKUP($B14,AG$2:$AL$5,MAX($M$6:$AK$6)+2-AG$6,0)*AG$7,"")</f>
        <v/>
      </c>
      <c r="AH14" s="164" t="str">
        <f aca="false">IFERROR(VLOOKUP($B14,AH$2:$AL$5,MAX($M$6:$AK$6)+2-AH$6,0)*AH$7,"")</f>
        <v/>
      </c>
      <c r="AI14" s="164" t="str">
        <f aca="false">IFERROR(VLOOKUP($B14,AI$2:$AL$5,MAX($M$6:$AK$6)+2-AI$6,0)*AI$7,"")</f>
        <v/>
      </c>
      <c r="AJ14" s="164" t="str">
        <f aca="false">IFERROR(VLOOKUP($B14,AJ$2:$AL$5,MAX($M$6:$AK$6)+2-AJ$6,0)*AJ$7,"")</f>
        <v/>
      </c>
      <c r="AK14" s="164" t="str">
        <f aca="false">IFERROR(VLOOKUP($B14,AK$2:$AL$5,MAX($M$6:$AK$6)+2-AK$6,0)*AK$7,"")</f>
        <v/>
      </c>
    </row>
    <row r="15" customFormat="false" ht="17" hidden="false" customHeight="false" outlineLevel="0" collapsed="false">
      <c r="A15" s="181" t="n">
        <v>4</v>
      </c>
      <c r="B15" s="182" t="n">
        <v>1</v>
      </c>
      <c r="C15" s="183" t="n">
        <v>27</v>
      </c>
      <c r="D15" s="184" t="n">
        <v>10047208769</v>
      </c>
      <c r="E15" s="196" t="s">
        <v>195</v>
      </c>
      <c r="F15" s="196" t="s">
        <v>196</v>
      </c>
      <c r="G15" s="194" t="s">
        <v>40</v>
      </c>
      <c r="H15" s="199" t="s">
        <v>41</v>
      </c>
      <c r="I15" s="187"/>
      <c r="J15" s="188" t="n">
        <f aca="false">K15*20+L15</f>
        <v>9</v>
      </c>
      <c r="K15" s="162"/>
      <c r="L15" s="163" t="n">
        <f aca="false">IFERROR(SUM(M15:AK15),K15)</f>
        <v>9</v>
      </c>
      <c r="M15" s="164" t="n">
        <f aca="false">IFERROR(VLOOKUP($B15,M$2:$AL$5,MAX($M$6:$AK$6)+2-M$6,0)*M$7,"")</f>
        <v>1</v>
      </c>
      <c r="N15" s="164" t="n">
        <f aca="false">IFERROR(VLOOKUP($B15,N$2:$AL$5,MAX($M$6:$AK$6)+2-N$6,0)*N$7,"")</f>
        <v>1</v>
      </c>
      <c r="O15" s="164" t="n">
        <f aca="false">IFERROR(VLOOKUP($B15,O$2:$AL$5,MAX($M$6:$AK$6)+2-O$6,0)*O$7,"")</f>
        <v>1</v>
      </c>
      <c r="P15" s="164" t="str">
        <f aca="false">IFERROR(VLOOKUP($B15,P$2:$AL$5,MAX($M$6:$AK$6)+2-P$6,0)*P$7,"")</f>
        <v/>
      </c>
      <c r="Q15" s="164" t="str">
        <f aca="false">IFERROR(VLOOKUP($B15,Q$2:$AL$5,MAX($M$6:$AK$6)+2-Q$6,0)*Q$7,"")</f>
        <v/>
      </c>
      <c r="R15" s="164" t="n">
        <f aca="false">IFERROR(VLOOKUP($B15,R$2:$AL$5,MAX($M$6:$AK$6)+2-R$6,0)*R$7,"")</f>
        <v>2</v>
      </c>
      <c r="S15" s="164" t="str">
        <f aca="false">IFERROR(VLOOKUP($B15,S$2:$AL$5,MAX($M$6:$AK$6)+2-S$6,0)*S$7,"")</f>
        <v/>
      </c>
      <c r="T15" s="164" t="n">
        <f aca="false">IFERROR(VLOOKUP($B15,T$2:$AL$5,MAX($M$6:$AK$6)+2-T$6,0)*T$7,"")</f>
        <v>4</v>
      </c>
      <c r="U15" s="164" t="str">
        <f aca="false">IFERROR(VLOOKUP($B15,U$2:$AL$5,MAX($M$6:$AK$6)+2-U$6,0)*U$7,"")</f>
        <v/>
      </c>
      <c r="V15" s="164" t="str">
        <f aca="false">IFERROR(VLOOKUP($B15,V$2:$AL$5,MAX($M$6:$AK$6)+2-V$6,0)*V$7,"")</f>
        <v/>
      </c>
      <c r="W15" s="164" t="str">
        <f aca="false">IFERROR(VLOOKUP($B15,W$2:$AL$5,MAX($M$6:$AK$6)+2-W$6,0)*W$7,"")</f>
        <v/>
      </c>
      <c r="X15" s="164" t="str">
        <f aca="false">IFERROR(VLOOKUP($B15,X$2:$AL$5,MAX($M$6:$AK$6)+2-X$6,0)*X$7,"")</f>
        <v/>
      </c>
      <c r="Y15" s="164" t="str">
        <f aca="false">IFERROR(VLOOKUP($B15,Y$2:$AL$5,MAX($M$6:$AK$6)+2-Y$6,0)*Y$7,"")</f>
        <v/>
      </c>
      <c r="Z15" s="164" t="str">
        <f aca="false">IFERROR(VLOOKUP($B15,Z$2:$AL$5,MAX($M$6:$AK$6)+2-Z$6,0)*Z$7,"")</f>
        <v/>
      </c>
      <c r="AA15" s="164" t="str">
        <f aca="false">IFERROR(VLOOKUP($B15,AA$2:$AL$5,MAX($M$6:$AK$6)+2-AA$6,0)*AA$7,"")</f>
        <v/>
      </c>
      <c r="AB15" s="164" t="str">
        <f aca="false">IFERROR(VLOOKUP($B15,AB$2:$AL$5,MAX($M$6:$AK$6)+2-AB$6,0)*AB$7,"")</f>
        <v/>
      </c>
      <c r="AC15" s="164" t="str">
        <f aca="false">IFERROR(VLOOKUP($B15,AC$2:$AL$5,MAX($M$6:$AK$6)+2-AC$6,0)*AC$7,"")</f>
        <v/>
      </c>
      <c r="AD15" s="164" t="str">
        <f aca="false">IFERROR(VLOOKUP($B15,AD$2:$AL$5,MAX($M$6:$AK$6)+2-AD$6,0)*AD$7,"")</f>
        <v/>
      </c>
      <c r="AE15" s="164" t="str">
        <f aca="false">IFERROR(VLOOKUP($B15,AE$2:$AL$5,MAX($M$6:$AK$6)+2-AE$6,0)*AE$7,"")</f>
        <v/>
      </c>
      <c r="AF15" s="164" t="str">
        <f aca="false">IFERROR(VLOOKUP($B15,AF$2:$AL$5,MAX($M$6:$AK$6)+2-AF$6,0)*AF$7,"")</f>
        <v/>
      </c>
      <c r="AG15" s="164" t="str">
        <f aca="false">IFERROR(VLOOKUP($B15,AG$2:$AL$5,MAX($M$6:$AK$6)+2-AG$6,0)*AG$7,"")</f>
        <v/>
      </c>
      <c r="AH15" s="164" t="str">
        <f aca="false">IFERROR(VLOOKUP($B15,AH$2:$AL$5,MAX($M$6:$AK$6)+2-AH$6,0)*AH$7,"")</f>
        <v/>
      </c>
      <c r="AI15" s="164" t="str">
        <f aca="false">IFERROR(VLOOKUP($B15,AI$2:$AL$5,MAX($M$6:$AK$6)+2-AI$6,0)*AI$7,"")</f>
        <v/>
      </c>
      <c r="AJ15" s="164" t="str">
        <f aca="false">IFERROR(VLOOKUP($B15,AJ$2:$AL$5,MAX($M$6:$AK$6)+2-AJ$6,0)*AJ$7,"")</f>
        <v/>
      </c>
      <c r="AK15" s="164" t="str">
        <f aca="false">IFERROR(VLOOKUP($B15,AK$2:$AL$5,MAX($M$6:$AK$6)+2-AK$6,0)*AK$7,"")</f>
        <v/>
      </c>
    </row>
    <row r="16" customFormat="false" ht="16" hidden="false" customHeight="false" outlineLevel="0" collapsed="false">
      <c r="A16" s="173" t="n">
        <v>5</v>
      </c>
      <c r="B16" s="174" t="n">
        <v>7</v>
      </c>
      <c r="C16" s="175" t="n">
        <v>5</v>
      </c>
      <c r="D16" s="197" t="n">
        <v>10047254845</v>
      </c>
      <c r="E16" s="198" t="s">
        <v>208</v>
      </c>
      <c r="F16" s="198" t="s">
        <v>209</v>
      </c>
      <c r="G16" s="190" t="s">
        <v>40</v>
      </c>
      <c r="H16" s="178" t="s">
        <v>41</v>
      </c>
      <c r="I16" s="179"/>
      <c r="J16" s="180" t="n">
        <f aca="false">K16*20+L16</f>
        <v>5</v>
      </c>
      <c r="K16" s="162"/>
      <c r="L16" s="163" t="n">
        <f aca="false">IFERROR(SUM(M16:AK16),K16)</f>
        <v>5</v>
      </c>
      <c r="M16" s="164" t="str">
        <f aca="false">IFERROR(VLOOKUP($B16,M$2:$AL$5,MAX($M$6:$AK$6)+2-M$6,0)*M$7,"")</f>
        <v/>
      </c>
      <c r="N16" s="164" t="str">
        <f aca="false">IFERROR(VLOOKUP($B16,N$2:$AL$5,MAX($M$6:$AK$6)+2-N$6,0)*N$7,"")</f>
        <v/>
      </c>
      <c r="O16" s="164" t="str">
        <f aca="false">IFERROR(VLOOKUP($B16,O$2:$AL$5,MAX($M$6:$AK$6)+2-O$6,0)*O$7,"")</f>
        <v/>
      </c>
      <c r="P16" s="164" t="n">
        <f aca="false">IFERROR(VLOOKUP($B16,P$2:$AL$5,MAX($M$6:$AK$6)+2-P$6,0)*P$7,"")</f>
        <v>1</v>
      </c>
      <c r="Q16" s="164" t="n">
        <f aca="false">IFERROR(VLOOKUP($B16,Q$2:$AL$5,MAX($M$6:$AK$6)+2-Q$6,0)*Q$7,"")</f>
        <v>1</v>
      </c>
      <c r="R16" s="164" t="str">
        <f aca="false">IFERROR(VLOOKUP($B16,R$2:$AL$5,MAX($M$6:$AK$6)+2-R$6,0)*R$7,"")</f>
        <v/>
      </c>
      <c r="S16" s="164" t="n">
        <f aca="false">IFERROR(VLOOKUP($B16,S$2:$AL$5,MAX($M$6:$AK$6)+2-S$6,0)*S$7,"")</f>
        <v>3</v>
      </c>
      <c r="T16" s="164" t="str">
        <f aca="false">IFERROR(VLOOKUP($B16,T$2:$AL$5,MAX($M$6:$AK$6)+2-T$6,0)*T$7,"")</f>
        <v/>
      </c>
      <c r="U16" s="164" t="str">
        <f aca="false">IFERROR(VLOOKUP($B16,U$2:$AL$5,MAX($M$6:$AK$6)+2-U$6,0)*U$7,"")</f>
        <v/>
      </c>
      <c r="V16" s="164" t="str">
        <f aca="false">IFERROR(VLOOKUP($B16,V$2:$AL$5,MAX($M$6:$AK$6)+2-V$6,0)*V$7,"")</f>
        <v/>
      </c>
      <c r="W16" s="164" t="str">
        <f aca="false">IFERROR(VLOOKUP($B16,W$2:$AL$5,MAX($M$6:$AK$6)+2-W$6,0)*W$7,"")</f>
        <v/>
      </c>
      <c r="X16" s="164" t="str">
        <f aca="false">IFERROR(VLOOKUP($B16,X$2:$AL$5,MAX($M$6:$AK$6)+2-X$6,0)*X$7,"")</f>
        <v/>
      </c>
      <c r="Y16" s="164" t="str">
        <f aca="false">IFERROR(VLOOKUP($B16,Y$2:$AL$5,MAX($M$6:$AK$6)+2-Y$6,0)*Y$7,"")</f>
        <v/>
      </c>
      <c r="Z16" s="164" t="str">
        <f aca="false">IFERROR(VLOOKUP($B16,Z$2:$AL$5,MAX($M$6:$AK$6)+2-Z$6,0)*Z$7,"")</f>
        <v/>
      </c>
      <c r="AA16" s="164" t="str">
        <f aca="false">IFERROR(VLOOKUP($B16,AA$2:$AL$5,MAX($M$6:$AK$6)+2-AA$6,0)*AA$7,"")</f>
        <v/>
      </c>
      <c r="AB16" s="164" t="str">
        <f aca="false">IFERROR(VLOOKUP($B16,AB$2:$AL$5,MAX($M$6:$AK$6)+2-AB$6,0)*AB$7,"")</f>
        <v/>
      </c>
      <c r="AC16" s="164" t="str">
        <f aca="false">IFERROR(VLOOKUP($B16,AC$2:$AL$5,MAX($M$6:$AK$6)+2-AC$6,0)*AC$7,"")</f>
        <v/>
      </c>
      <c r="AD16" s="164" t="str">
        <f aca="false">IFERROR(VLOOKUP($B16,AD$2:$AL$5,MAX($M$6:$AK$6)+2-AD$6,0)*AD$7,"")</f>
        <v/>
      </c>
      <c r="AE16" s="164" t="str">
        <f aca="false">IFERROR(VLOOKUP($B16,AE$2:$AL$5,MAX($M$6:$AK$6)+2-AE$6,0)*AE$7,"")</f>
        <v/>
      </c>
      <c r="AF16" s="164" t="str">
        <f aca="false">IFERROR(VLOOKUP($B16,AF$2:$AL$5,MAX($M$6:$AK$6)+2-AF$6,0)*AF$7,"")</f>
        <v/>
      </c>
      <c r="AG16" s="164" t="str">
        <f aca="false">IFERROR(VLOOKUP($B16,AG$2:$AL$5,MAX($M$6:$AK$6)+2-AG$6,0)*AG$7,"")</f>
        <v/>
      </c>
      <c r="AH16" s="164" t="str">
        <f aca="false">IFERROR(VLOOKUP($B16,AH$2:$AL$5,MAX($M$6:$AK$6)+2-AH$6,0)*AH$7,"")</f>
        <v/>
      </c>
      <c r="AI16" s="164" t="str">
        <f aca="false">IFERROR(VLOOKUP($B16,AI$2:$AL$5,MAX($M$6:$AK$6)+2-AI$6,0)*AI$7,"")</f>
        <v/>
      </c>
      <c r="AJ16" s="164" t="str">
        <f aca="false">IFERROR(VLOOKUP($B16,AJ$2:$AL$5,MAX($M$6:$AK$6)+2-AJ$6,0)*AJ$7,"")</f>
        <v/>
      </c>
      <c r="AK16" s="164" t="str">
        <f aca="false">IFERROR(VLOOKUP($B16,AK$2:$AL$5,MAX($M$6:$AK$6)+2-AK$6,0)*AK$7,"")</f>
        <v/>
      </c>
    </row>
    <row r="17" customFormat="false" ht="17" hidden="false" customHeight="false" outlineLevel="0" collapsed="false">
      <c r="A17" s="181" t="n">
        <v>5</v>
      </c>
      <c r="B17" s="182" t="n">
        <v>7</v>
      </c>
      <c r="C17" s="183" t="n">
        <v>7</v>
      </c>
      <c r="D17" s="200" t="n">
        <v>10047282935</v>
      </c>
      <c r="E17" s="201" t="s">
        <v>197</v>
      </c>
      <c r="F17" s="201" t="s">
        <v>198</v>
      </c>
      <c r="G17" s="194" t="s">
        <v>199</v>
      </c>
      <c r="H17" s="186" t="s">
        <v>41</v>
      </c>
      <c r="I17" s="187"/>
      <c r="J17" s="188" t="n">
        <f aca="false">K17*20+L17</f>
        <v>5</v>
      </c>
      <c r="K17" s="162"/>
      <c r="L17" s="163" t="n">
        <f aca="false">IFERROR(SUM(M17:AK17),K17)</f>
        <v>5</v>
      </c>
      <c r="M17" s="164" t="str">
        <f aca="false">IFERROR(VLOOKUP($B17,M$2:$AL$5,MAX($M$6:$AK$6)+2-M$6,0)*M$7,"")</f>
        <v/>
      </c>
      <c r="N17" s="164" t="str">
        <f aca="false">IFERROR(VLOOKUP($B17,N$2:$AL$5,MAX($M$6:$AK$6)+2-N$6,0)*N$7,"")</f>
        <v/>
      </c>
      <c r="O17" s="164" t="str">
        <f aca="false">IFERROR(VLOOKUP($B17,O$2:$AL$5,MAX($M$6:$AK$6)+2-O$6,0)*O$7,"")</f>
        <v/>
      </c>
      <c r="P17" s="164" t="n">
        <f aca="false">IFERROR(VLOOKUP($B17,P$2:$AL$5,MAX($M$6:$AK$6)+2-P$6,0)*P$7,"")</f>
        <v>1</v>
      </c>
      <c r="Q17" s="164" t="n">
        <f aca="false">IFERROR(VLOOKUP($B17,Q$2:$AL$5,MAX($M$6:$AK$6)+2-Q$6,0)*Q$7,"")</f>
        <v>1</v>
      </c>
      <c r="R17" s="164" t="str">
        <f aca="false">IFERROR(VLOOKUP($B17,R$2:$AL$5,MAX($M$6:$AK$6)+2-R$6,0)*R$7,"")</f>
        <v/>
      </c>
      <c r="S17" s="164" t="n">
        <f aca="false">IFERROR(VLOOKUP($B17,S$2:$AL$5,MAX($M$6:$AK$6)+2-S$6,0)*S$7,"")</f>
        <v>3</v>
      </c>
      <c r="T17" s="164" t="str">
        <f aca="false">IFERROR(VLOOKUP($B17,T$2:$AL$5,MAX($M$6:$AK$6)+2-T$6,0)*T$7,"")</f>
        <v/>
      </c>
      <c r="U17" s="164" t="str">
        <f aca="false">IFERROR(VLOOKUP($B17,U$2:$AL$5,MAX($M$6:$AK$6)+2-U$6,0)*U$7,"")</f>
        <v/>
      </c>
      <c r="V17" s="164" t="str">
        <f aca="false">IFERROR(VLOOKUP($B17,V$2:$AL$5,MAX($M$6:$AK$6)+2-V$6,0)*V$7,"")</f>
        <v/>
      </c>
      <c r="W17" s="164" t="str">
        <f aca="false">IFERROR(VLOOKUP($B17,W$2:$AL$5,MAX($M$6:$AK$6)+2-W$6,0)*W$7,"")</f>
        <v/>
      </c>
      <c r="X17" s="164" t="str">
        <f aca="false">IFERROR(VLOOKUP($B17,X$2:$AL$5,MAX($M$6:$AK$6)+2-X$6,0)*X$7,"")</f>
        <v/>
      </c>
      <c r="Y17" s="164" t="str">
        <f aca="false">IFERROR(VLOOKUP($B17,Y$2:$AL$5,MAX($M$6:$AK$6)+2-Y$6,0)*Y$7,"")</f>
        <v/>
      </c>
      <c r="Z17" s="164" t="str">
        <f aca="false">IFERROR(VLOOKUP($B17,Z$2:$AL$5,MAX($M$6:$AK$6)+2-Z$6,0)*Z$7,"")</f>
        <v/>
      </c>
      <c r="AA17" s="164" t="str">
        <f aca="false">IFERROR(VLOOKUP($B17,AA$2:$AL$5,MAX($M$6:$AK$6)+2-AA$6,0)*AA$7,"")</f>
        <v/>
      </c>
      <c r="AB17" s="164" t="str">
        <f aca="false">IFERROR(VLOOKUP($B17,AB$2:$AL$5,MAX($M$6:$AK$6)+2-AB$6,0)*AB$7,"")</f>
        <v/>
      </c>
      <c r="AC17" s="164" t="str">
        <f aca="false">IFERROR(VLOOKUP($B17,AC$2:$AL$5,MAX($M$6:$AK$6)+2-AC$6,0)*AC$7,"")</f>
        <v/>
      </c>
      <c r="AD17" s="164" t="str">
        <f aca="false">IFERROR(VLOOKUP($B17,AD$2:$AL$5,MAX($M$6:$AK$6)+2-AD$6,0)*AD$7,"")</f>
        <v/>
      </c>
      <c r="AE17" s="164" t="str">
        <f aca="false">IFERROR(VLOOKUP($B17,AE$2:$AL$5,MAX($M$6:$AK$6)+2-AE$6,0)*AE$7,"")</f>
        <v/>
      </c>
      <c r="AF17" s="164" t="str">
        <f aca="false">IFERROR(VLOOKUP($B17,AF$2:$AL$5,MAX($M$6:$AK$6)+2-AF$6,0)*AF$7,"")</f>
        <v/>
      </c>
      <c r="AG17" s="164" t="str">
        <f aca="false">IFERROR(VLOOKUP($B17,AG$2:$AL$5,MAX($M$6:$AK$6)+2-AG$6,0)*AG$7,"")</f>
        <v/>
      </c>
      <c r="AH17" s="164" t="str">
        <f aca="false">IFERROR(VLOOKUP($B17,AH$2:$AL$5,MAX($M$6:$AK$6)+2-AH$6,0)*AH$7,"")</f>
        <v/>
      </c>
      <c r="AI17" s="164" t="str">
        <f aca="false">IFERROR(VLOOKUP($B17,AI$2:$AL$5,MAX($M$6:$AK$6)+2-AI$6,0)*AI$7,"")</f>
        <v/>
      </c>
      <c r="AJ17" s="164" t="str">
        <f aca="false">IFERROR(VLOOKUP($B17,AJ$2:$AL$5,MAX($M$6:$AK$6)+2-AJ$6,0)*AJ$7,"")</f>
        <v/>
      </c>
      <c r="AK17" s="164" t="str">
        <f aca="false">IFERROR(VLOOKUP($B17,AK$2:$AL$5,MAX($M$6:$AK$6)+2-AK$6,0)*AK$7,"")</f>
        <v/>
      </c>
    </row>
    <row r="18" customFormat="false" ht="16" hidden="false" customHeight="false" outlineLevel="0" collapsed="false">
      <c r="A18" s="173" t="n">
        <v>6</v>
      </c>
      <c r="B18" s="174" t="n">
        <v>13</v>
      </c>
      <c r="C18" s="175" t="n">
        <v>24</v>
      </c>
      <c r="D18" s="176" t="n">
        <v>10048445925</v>
      </c>
      <c r="E18" s="177" t="s">
        <v>191</v>
      </c>
      <c r="F18" s="177" t="s">
        <v>192</v>
      </c>
      <c r="G18" s="177" t="s">
        <v>178</v>
      </c>
      <c r="H18" s="178" t="s">
        <v>48</v>
      </c>
      <c r="I18" s="179"/>
      <c r="J18" s="180" t="n">
        <f aca="false">K18*20+L18</f>
        <v>2</v>
      </c>
      <c r="K18" s="162"/>
      <c r="L18" s="163" t="n">
        <f aca="false">IFERROR(SUM(M18:AK18),K18)</f>
        <v>2</v>
      </c>
      <c r="M18" s="164" t="str">
        <f aca="false">IFERROR(VLOOKUP($B18,M$2:$AL$5,MAX($M$6:$AK$6)+2-M$6,0)*M$7,"")</f>
        <v/>
      </c>
      <c r="N18" s="164" t="str">
        <f aca="false">IFERROR(VLOOKUP($B18,N$2:$AL$5,MAX($M$6:$AK$6)+2-N$6,0)*N$7,"")</f>
        <v/>
      </c>
      <c r="O18" s="164" t="str">
        <f aca="false">IFERROR(VLOOKUP($B18,O$2:$AL$5,MAX($M$6:$AK$6)+2-O$6,0)*O$7,"")</f>
        <v/>
      </c>
      <c r="P18" s="164" t="str">
        <f aca="false">IFERROR(VLOOKUP($B18,P$2:$AL$5,MAX($M$6:$AK$6)+2-P$6,0)*P$7,"")</f>
        <v/>
      </c>
      <c r="Q18" s="164" t="str">
        <f aca="false">IFERROR(VLOOKUP($B18,Q$2:$AL$5,MAX($M$6:$AK$6)+2-Q$6,0)*Q$7,"")</f>
        <v/>
      </c>
      <c r="R18" s="164" t="str">
        <f aca="false">IFERROR(VLOOKUP($B18,R$2:$AL$5,MAX($M$6:$AK$6)+2-R$6,0)*R$7,"")</f>
        <v/>
      </c>
      <c r="S18" s="164" t="n">
        <f aca="false">IFERROR(VLOOKUP($B18,S$2:$AL$5,MAX($M$6:$AK$6)+2-S$6,0)*S$7,"")</f>
        <v>2</v>
      </c>
      <c r="T18" s="164" t="str">
        <f aca="false">IFERROR(VLOOKUP($B18,T$2:$AL$5,MAX($M$6:$AK$6)+2-T$6,0)*T$7,"")</f>
        <v/>
      </c>
      <c r="U18" s="164" t="str">
        <f aca="false">IFERROR(VLOOKUP($B18,U$2:$AL$5,MAX($M$6:$AK$6)+2-U$6,0)*U$7,"")</f>
        <v/>
      </c>
      <c r="V18" s="164" t="str">
        <f aca="false">IFERROR(VLOOKUP($B18,V$2:$AL$5,MAX($M$6:$AK$6)+2-V$6,0)*V$7,"")</f>
        <v/>
      </c>
      <c r="W18" s="164" t="str">
        <f aca="false">IFERROR(VLOOKUP($B18,W$2:$AL$5,MAX($M$6:$AK$6)+2-W$6,0)*W$7,"")</f>
        <v/>
      </c>
      <c r="X18" s="164" t="str">
        <f aca="false">IFERROR(VLOOKUP($B18,X$2:$AL$5,MAX($M$6:$AK$6)+2-X$6,0)*X$7,"")</f>
        <v/>
      </c>
      <c r="Y18" s="164" t="str">
        <f aca="false">IFERROR(VLOOKUP($B18,Y$2:$AL$5,MAX($M$6:$AK$6)+2-Y$6,0)*Y$7,"")</f>
        <v/>
      </c>
      <c r="Z18" s="164" t="str">
        <f aca="false">IFERROR(VLOOKUP($B18,Z$2:$AL$5,MAX($M$6:$AK$6)+2-Z$6,0)*Z$7,"")</f>
        <v/>
      </c>
      <c r="AA18" s="164" t="str">
        <f aca="false">IFERROR(VLOOKUP($B18,AA$2:$AL$5,MAX($M$6:$AK$6)+2-AA$6,0)*AA$7,"")</f>
        <v/>
      </c>
      <c r="AB18" s="164" t="str">
        <f aca="false">IFERROR(VLOOKUP($B18,AB$2:$AL$5,MAX($M$6:$AK$6)+2-AB$6,0)*AB$7,"")</f>
        <v/>
      </c>
      <c r="AC18" s="164" t="str">
        <f aca="false">IFERROR(VLOOKUP($B18,AC$2:$AL$5,MAX($M$6:$AK$6)+2-AC$6,0)*AC$7,"")</f>
        <v/>
      </c>
      <c r="AD18" s="164" t="str">
        <f aca="false">IFERROR(VLOOKUP($B18,AD$2:$AL$5,MAX($M$6:$AK$6)+2-AD$6,0)*AD$7,"")</f>
        <v/>
      </c>
      <c r="AE18" s="164" t="str">
        <f aca="false">IFERROR(VLOOKUP($B18,AE$2:$AL$5,MAX($M$6:$AK$6)+2-AE$6,0)*AE$7,"")</f>
        <v/>
      </c>
      <c r="AF18" s="164" t="str">
        <f aca="false">IFERROR(VLOOKUP($B18,AF$2:$AL$5,MAX($M$6:$AK$6)+2-AF$6,0)*AF$7,"")</f>
        <v/>
      </c>
      <c r="AG18" s="164" t="str">
        <f aca="false">IFERROR(VLOOKUP($B18,AG$2:$AL$5,MAX($M$6:$AK$6)+2-AG$6,0)*AG$7,"")</f>
        <v/>
      </c>
      <c r="AH18" s="164" t="str">
        <f aca="false">IFERROR(VLOOKUP($B18,AH$2:$AL$5,MAX($M$6:$AK$6)+2-AH$6,0)*AH$7,"")</f>
        <v/>
      </c>
      <c r="AI18" s="164" t="str">
        <f aca="false">IFERROR(VLOOKUP($B18,AI$2:$AL$5,MAX($M$6:$AK$6)+2-AI$6,0)*AI$7,"")</f>
        <v/>
      </c>
      <c r="AJ18" s="164" t="str">
        <f aca="false">IFERROR(VLOOKUP($B18,AJ$2:$AL$5,MAX($M$6:$AK$6)+2-AJ$6,0)*AJ$7,"")</f>
        <v/>
      </c>
      <c r="AK18" s="164" t="str">
        <f aca="false">IFERROR(VLOOKUP($B18,AK$2:$AL$5,MAX($M$6:$AK$6)+2-AK$6,0)*AK$7,"")</f>
        <v/>
      </c>
    </row>
    <row r="19" customFormat="false" ht="17" hidden="false" customHeight="false" outlineLevel="0" collapsed="false">
      <c r="A19" s="181" t="n">
        <v>6</v>
      </c>
      <c r="B19" s="182" t="n">
        <v>13</v>
      </c>
      <c r="C19" s="183" t="n">
        <v>25</v>
      </c>
      <c r="D19" s="184" t="n">
        <v>10010641082</v>
      </c>
      <c r="E19" s="185" t="s">
        <v>210</v>
      </c>
      <c r="F19" s="185" t="s">
        <v>211</v>
      </c>
      <c r="G19" s="185" t="s">
        <v>178</v>
      </c>
      <c r="H19" s="186" t="s">
        <v>48</v>
      </c>
      <c r="I19" s="187"/>
      <c r="J19" s="188" t="n">
        <f aca="false">K19*20+L19</f>
        <v>2</v>
      </c>
      <c r="K19" s="162"/>
      <c r="L19" s="163" t="n">
        <f aca="false">IFERROR(SUM(M19:AK19),K19)</f>
        <v>2</v>
      </c>
      <c r="M19" s="164" t="str">
        <f aca="false">IFERROR(VLOOKUP($B19,M$2:$AL$5,MAX($M$6:$AK$6)+2-M$6,0)*M$7,"")</f>
        <v/>
      </c>
      <c r="N19" s="164" t="str">
        <f aca="false">IFERROR(VLOOKUP($B19,N$2:$AL$5,MAX($M$6:$AK$6)+2-N$6,0)*N$7,"")</f>
        <v/>
      </c>
      <c r="O19" s="164" t="str">
        <f aca="false">IFERROR(VLOOKUP($B19,O$2:$AL$5,MAX($M$6:$AK$6)+2-O$6,0)*O$7,"")</f>
        <v/>
      </c>
      <c r="P19" s="164" t="str">
        <f aca="false">IFERROR(VLOOKUP($B19,P$2:$AL$5,MAX($M$6:$AK$6)+2-P$6,0)*P$7,"")</f>
        <v/>
      </c>
      <c r="Q19" s="164" t="str">
        <f aca="false">IFERROR(VLOOKUP($B19,Q$2:$AL$5,MAX($M$6:$AK$6)+2-Q$6,0)*Q$7,"")</f>
        <v/>
      </c>
      <c r="R19" s="164" t="str">
        <f aca="false">IFERROR(VLOOKUP($B19,R$2:$AL$5,MAX($M$6:$AK$6)+2-R$6,0)*R$7,"")</f>
        <v/>
      </c>
      <c r="S19" s="164" t="n">
        <f aca="false">IFERROR(VLOOKUP($B19,S$2:$AL$5,MAX($M$6:$AK$6)+2-S$6,0)*S$7,"")</f>
        <v>2</v>
      </c>
      <c r="T19" s="164" t="str">
        <f aca="false">IFERROR(VLOOKUP($B19,T$2:$AL$5,MAX($M$6:$AK$6)+2-T$6,0)*T$7,"")</f>
        <v/>
      </c>
      <c r="U19" s="164" t="str">
        <f aca="false">IFERROR(VLOOKUP($B19,U$2:$AL$5,MAX($M$6:$AK$6)+2-U$6,0)*U$7,"")</f>
        <v/>
      </c>
      <c r="V19" s="164" t="str">
        <f aca="false">IFERROR(VLOOKUP($B19,V$2:$AL$5,MAX($M$6:$AK$6)+2-V$6,0)*V$7,"")</f>
        <v/>
      </c>
      <c r="W19" s="164" t="str">
        <f aca="false">IFERROR(VLOOKUP($B19,W$2:$AL$5,MAX($M$6:$AK$6)+2-W$6,0)*W$7,"")</f>
        <v/>
      </c>
      <c r="X19" s="164" t="str">
        <f aca="false">IFERROR(VLOOKUP($B19,X$2:$AL$5,MAX($M$6:$AK$6)+2-X$6,0)*X$7,"")</f>
        <v/>
      </c>
      <c r="Y19" s="164" t="str">
        <f aca="false">IFERROR(VLOOKUP($B19,Y$2:$AL$5,MAX($M$6:$AK$6)+2-Y$6,0)*Y$7,"")</f>
        <v/>
      </c>
      <c r="Z19" s="164" t="str">
        <f aca="false">IFERROR(VLOOKUP($B19,Z$2:$AL$5,MAX($M$6:$AK$6)+2-Z$6,0)*Z$7,"")</f>
        <v/>
      </c>
      <c r="AA19" s="164" t="str">
        <f aca="false">IFERROR(VLOOKUP($B19,AA$2:$AL$5,MAX($M$6:$AK$6)+2-AA$6,0)*AA$7,"")</f>
        <v/>
      </c>
      <c r="AB19" s="164" t="str">
        <f aca="false">IFERROR(VLOOKUP($B19,AB$2:$AL$5,MAX($M$6:$AK$6)+2-AB$6,0)*AB$7,"")</f>
        <v/>
      </c>
      <c r="AC19" s="164" t="str">
        <f aca="false">IFERROR(VLOOKUP($B19,AC$2:$AL$5,MAX($M$6:$AK$6)+2-AC$6,0)*AC$7,"")</f>
        <v/>
      </c>
      <c r="AD19" s="164" t="str">
        <f aca="false">IFERROR(VLOOKUP($B19,AD$2:$AL$5,MAX($M$6:$AK$6)+2-AD$6,0)*AD$7,"")</f>
        <v/>
      </c>
      <c r="AE19" s="164" t="str">
        <f aca="false">IFERROR(VLOOKUP($B19,AE$2:$AL$5,MAX($M$6:$AK$6)+2-AE$6,0)*AE$7,"")</f>
        <v/>
      </c>
      <c r="AF19" s="164" t="str">
        <f aca="false">IFERROR(VLOOKUP($B19,AF$2:$AL$5,MAX($M$6:$AK$6)+2-AF$6,0)*AF$7,"")</f>
        <v/>
      </c>
      <c r="AG19" s="164" t="str">
        <f aca="false">IFERROR(VLOOKUP($B19,AG$2:$AL$5,MAX($M$6:$AK$6)+2-AG$6,0)*AG$7,"")</f>
        <v/>
      </c>
      <c r="AH19" s="164" t="str">
        <f aca="false">IFERROR(VLOOKUP($B19,AH$2:$AL$5,MAX($M$6:$AK$6)+2-AH$6,0)*AH$7,"")</f>
        <v/>
      </c>
      <c r="AI19" s="164" t="str">
        <f aca="false">IFERROR(VLOOKUP($B19,AI$2:$AL$5,MAX($M$6:$AK$6)+2-AI$6,0)*AI$7,"")</f>
        <v/>
      </c>
      <c r="AJ19" s="164" t="str">
        <f aca="false">IFERROR(VLOOKUP($B19,AJ$2:$AL$5,MAX($M$6:$AK$6)+2-AJ$6,0)*AJ$7,"")</f>
        <v/>
      </c>
      <c r="AK19" s="164" t="str">
        <f aca="false">IFERROR(VLOOKUP($B19,AK$2:$AL$5,MAX($M$6:$AK$6)+2-AK$6,0)*AK$7,"")</f>
        <v/>
      </c>
    </row>
    <row r="20" customFormat="false" ht="16" hidden="false" customHeight="false" outlineLevel="0" collapsed="false">
      <c r="A20" s="173" t="n">
        <v>7</v>
      </c>
      <c r="B20" s="174" t="n">
        <v>4</v>
      </c>
      <c r="C20" s="175" t="n">
        <v>6</v>
      </c>
      <c r="D20" s="77" t="n">
        <v>10047417725</v>
      </c>
      <c r="E20" s="198" t="s">
        <v>162</v>
      </c>
      <c r="F20" s="198" t="s">
        <v>163</v>
      </c>
      <c r="G20" s="198" t="s">
        <v>61</v>
      </c>
      <c r="H20" s="178" t="s">
        <v>41</v>
      </c>
      <c r="I20" s="179"/>
      <c r="J20" s="180" t="n">
        <f aca="false">K20*20+L20</f>
        <v>-18</v>
      </c>
      <c r="K20" s="162" t="n">
        <v>-1</v>
      </c>
      <c r="L20" s="163" t="n">
        <f aca="false">IFERROR(SUM(M20:AK20),K20)</f>
        <v>2</v>
      </c>
      <c r="M20" s="164" t="n">
        <f aca="false">IFERROR(VLOOKUP($B20,M$2:$AL$5,MAX($M$6:$AK$6)+2-M$6,0)*M$7,"")</f>
        <v>2</v>
      </c>
      <c r="N20" s="164" t="str">
        <f aca="false">IFERROR(VLOOKUP($B20,N$2:$AL$5,MAX($M$6:$AK$6)+2-N$6,0)*N$7,"")</f>
        <v/>
      </c>
      <c r="O20" s="164" t="str">
        <f aca="false">IFERROR(VLOOKUP($B20,O$2:$AL$5,MAX($M$6:$AK$6)+2-O$6,0)*O$7,"")</f>
        <v/>
      </c>
      <c r="P20" s="164" t="str">
        <f aca="false">IFERROR(VLOOKUP($B20,P$2:$AL$5,MAX($M$6:$AK$6)+2-P$6,0)*P$7,"")</f>
        <v/>
      </c>
      <c r="Q20" s="164" t="str">
        <f aca="false">IFERROR(VLOOKUP($B20,Q$2:$AL$5,MAX($M$6:$AK$6)+2-Q$6,0)*Q$7,"")</f>
        <v/>
      </c>
      <c r="R20" s="164" t="str">
        <f aca="false">IFERROR(VLOOKUP($B20,R$2:$AL$5,MAX($M$6:$AK$6)+2-R$6,0)*R$7,"")</f>
        <v/>
      </c>
      <c r="S20" s="164" t="str">
        <f aca="false">IFERROR(VLOOKUP($B20,S$2:$AL$5,MAX($M$6:$AK$6)+2-S$6,0)*S$7,"")</f>
        <v/>
      </c>
      <c r="T20" s="164" t="str">
        <f aca="false">IFERROR(VLOOKUP($B20,T$2:$AL$5,MAX($M$6:$AK$6)+2-T$6,0)*T$7,"")</f>
        <v/>
      </c>
      <c r="U20" s="164" t="str">
        <f aca="false">IFERROR(VLOOKUP($B20,U$2:$AL$5,MAX($M$6:$AK$6)+2-U$6,0)*U$7,"")</f>
        <v/>
      </c>
      <c r="V20" s="164" t="str">
        <f aca="false">IFERROR(VLOOKUP($B20,V$2:$AL$5,MAX($M$6:$AK$6)+2-V$6,0)*V$7,"")</f>
        <v/>
      </c>
      <c r="W20" s="164" t="str">
        <f aca="false">IFERROR(VLOOKUP($B20,W$2:$AL$5,MAX($M$6:$AK$6)+2-W$6,0)*W$7,"")</f>
        <v/>
      </c>
      <c r="X20" s="164" t="str">
        <f aca="false">IFERROR(VLOOKUP($B20,X$2:$AL$5,MAX($M$6:$AK$6)+2-X$6,0)*X$7,"")</f>
        <v/>
      </c>
      <c r="Y20" s="164" t="str">
        <f aca="false">IFERROR(VLOOKUP($B20,Y$2:$AL$5,MAX($M$6:$AK$6)+2-Y$6,0)*Y$7,"")</f>
        <v/>
      </c>
      <c r="Z20" s="164" t="str">
        <f aca="false">IFERROR(VLOOKUP($B20,Z$2:$AL$5,MAX($M$6:$AK$6)+2-Z$6,0)*Z$7,"")</f>
        <v/>
      </c>
      <c r="AA20" s="164" t="str">
        <f aca="false">IFERROR(VLOOKUP($B20,AA$2:$AL$5,MAX($M$6:$AK$6)+2-AA$6,0)*AA$7,"")</f>
        <v/>
      </c>
      <c r="AB20" s="164" t="str">
        <f aca="false">IFERROR(VLOOKUP($B20,AB$2:$AL$5,MAX($M$6:$AK$6)+2-AB$6,0)*AB$7,"")</f>
        <v/>
      </c>
      <c r="AC20" s="164" t="str">
        <f aca="false">IFERROR(VLOOKUP($B20,AC$2:$AL$5,MAX($M$6:$AK$6)+2-AC$6,0)*AC$7,"")</f>
        <v/>
      </c>
      <c r="AD20" s="164" t="str">
        <f aca="false">IFERROR(VLOOKUP($B20,AD$2:$AL$5,MAX($M$6:$AK$6)+2-AD$6,0)*AD$7,"")</f>
        <v/>
      </c>
      <c r="AE20" s="164" t="str">
        <f aca="false">IFERROR(VLOOKUP($B20,AE$2:$AL$5,MAX($M$6:$AK$6)+2-AE$6,0)*AE$7,"")</f>
        <v/>
      </c>
      <c r="AF20" s="164" t="str">
        <f aca="false">IFERROR(VLOOKUP($B20,AF$2:$AL$5,MAX($M$6:$AK$6)+2-AF$6,0)*AF$7,"")</f>
        <v/>
      </c>
      <c r="AG20" s="164" t="str">
        <f aca="false">IFERROR(VLOOKUP($B20,AG$2:$AL$5,MAX($M$6:$AK$6)+2-AG$6,0)*AG$7,"")</f>
        <v/>
      </c>
      <c r="AH20" s="164" t="str">
        <f aca="false">IFERROR(VLOOKUP($B20,AH$2:$AL$5,MAX($M$6:$AK$6)+2-AH$6,0)*AH$7,"")</f>
        <v/>
      </c>
      <c r="AI20" s="164" t="str">
        <f aca="false">IFERROR(VLOOKUP($B20,AI$2:$AL$5,MAX($M$6:$AK$6)+2-AI$6,0)*AI$7,"")</f>
        <v/>
      </c>
      <c r="AJ20" s="164" t="str">
        <f aca="false">IFERROR(VLOOKUP($B20,AJ$2:$AL$5,MAX($M$6:$AK$6)+2-AJ$6,0)*AJ$7,"")</f>
        <v/>
      </c>
      <c r="AK20" s="164" t="str">
        <f aca="false">IFERROR(VLOOKUP($B20,AK$2:$AL$5,MAX($M$6:$AK$6)+2-AK$6,0)*AK$7,"")</f>
        <v/>
      </c>
    </row>
    <row r="21" customFormat="false" ht="17" hidden="false" customHeight="false" outlineLevel="0" collapsed="false">
      <c r="A21" s="181" t="n">
        <v>7</v>
      </c>
      <c r="B21" s="202" t="n">
        <v>4</v>
      </c>
      <c r="C21" s="183" t="n">
        <v>10</v>
      </c>
      <c r="D21" s="203" t="n">
        <v>10047309712</v>
      </c>
      <c r="E21" s="201" t="s">
        <v>152</v>
      </c>
      <c r="F21" s="201" t="s">
        <v>158</v>
      </c>
      <c r="G21" s="201" t="s">
        <v>159</v>
      </c>
      <c r="H21" s="204" t="s">
        <v>41</v>
      </c>
      <c r="I21" s="202"/>
      <c r="J21" s="188" t="n">
        <f aca="false">K21*20+L21</f>
        <v>-18</v>
      </c>
      <c r="K21" s="162" t="n">
        <v>-1</v>
      </c>
      <c r="L21" s="163" t="n">
        <f aca="false">IFERROR(SUM(M21:AK21),K21)</f>
        <v>2</v>
      </c>
      <c r="M21" s="164" t="n">
        <f aca="false">IFERROR(VLOOKUP($B21,M$2:$AL$5,MAX($M$6:$AK$6)+2-M$6,0)*M$7,"")</f>
        <v>2</v>
      </c>
      <c r="N21" s="164" t="str">
        <f aca="false">IFERROR(VLOOKUP($B21,N$2:$AL$5,MAX($M$6:$AK$6)+2-N$6,0)*N$7,"")</f>
        <v/>
      </c>
      <c r="O21" s="164" t="str">
        <f aca="false">IFERROR(VLOOKUP($B21,O$2:$AL$5,MAX($M$6:$AK$6)+2-O$6,0)*O$7,"")</f>
        <v/>
      </c>
      <c r="P21" s="164" t="str">
        <f aca="false">IFERROR(VLOOKUP($B21,P$2:$AL$5,MAX($M$6:$AK$6)+2-P$6,0)*P$7,"")</f>
        <v/>
      </c>
      <c r="Q21" s="164" t="str">
        <f aca="false">IFERROR(VLOOKUP($B21,Q$2:$AL$5,MAX($M$6:$AK$6)+2-Q$6,0)*Q$7,"")</f>
        <v/>
      </c>
      <c r="R21" s="164" t="str">
        <f aca="false">IFERROR(VLOOKUP($B21,R$2:$AL$5,MAX($M$6:$AK$6)+2-R$6,0)*R$7,"")</f>
        <v/>
      </c>
      <c r="S21" s="164" t="str">
        <f aca="false">IFERROR(VLOOKUP($B21,S$2:$AL$5,MAX($M$6:$AK$6)+2-S$6,0)*S$7,"")</f>
        <v/>
      </c>
      <c r="T21" s="164" t="str">
        <f aca="false">IFERROR(VLOOKUP($B21,T$2:$AL$5,MAX($M$6:$AK$6)+2-T$6,0)*T$7,"")</f>
        <v/>
      </c>
      <c r="U21" s="164" t="str">
        <f aca="false">IFERROR(VLOOKUP($B21,U$2:$AL$5,MAX($M$6:$AK$6)+2-U$6,0)*U$7,"")</f>
        <v/>
      </c>
      <c r="V21" s="164" t="str">
        <f aca="false">IFERROR(VLOOKUP($B21,V$2:$AL$5,MAX($M$6:$AK$6)+2-V$6,0)*V$7,"")</f>
        <v/>
      </c>
      <c r="W21" s="164" t="str">
        <f aca="false">IFERROR(VLOOKUP($B21,W$2:$AL$5,MAX($M$6:$AK$6)+2-W$6,0)*W$7,"")</f>
        <v/>
      </c>
      <c r="X21" s="164" t="str">
        <f aca="false">IFERROR(VLOOKUP($B21,X$2:$AL$5,MAX($M$6:$AK$6)+2-X$6,0)*X$7,"")</f>
        <v/>
      </c>
      <c r="Y21" s="164" t="str">
        <f aca="false">IFERROR(VLOOKUP($B21,Y$2:$AL$5,MAX($M$6:$AK$6)+2-Y$6,0)*Y$7,"")</f>
        <v/>
      </c>
      <c r="Z21" s="164" t="str">
        <f aca="false">IFERROR(VLOOKUP($B21,Z$2:$AL$5,MAX($M$6:$AK$6)+2-Z$6,0)*Z$7,"")</f>
        <v/>
      </c>
      <c r="AA21" s="164" t="str">
        <f aca="false">IFERROR(VLOOKUP($B21,AA$2:$AL$5,MAX($M$6:$AK$6)+2-AA$6,0)*AA$7,"")</f>
        <v/>
      </c>
      <c r="AB21" s="164" t="str">
        <f aca="false">IFERROR(VLOOKUP($B21,AB$2:$AL$5,MAX($M$6:$AK$6)+2-AB$6,0)*AB$7,"")</f>
        <v/>
      </c>
      <c r="AC21" s="164" t="str">
        <f aca="false">IFERROR(VLOOKUP($B21,AC$2:$AL$5,MAX($M$6:$AK$6)+2-AC$6,0)*AC$7,"")</f>
        <v/>
      </c>
      <c r="AD21" s="164" t="str">
        <f aca="false">IFERROR(VLOOKUP($B21,AD$2:$AL$5,MAX($M$6:$AK$6)+2-AD$6,0)*AD$7,"")</f>
        <v/>
      </c>
      <c r="AE21" s="164" t="str">
        <f aca="false">IFERROR(VLOOKUP($B21,AE$2:$AL$5,MAX($M$6:$AK$6)+2-AE$6,0)*AE$7,"")</f>
        <v/>
      </c>
      <c r="AF21" s="164" t="str">
        <f aca="false">IFERROR(VLOOKUP($B21,AF$2:$AL$5,MAX($M$6:$AK$6)+2-AF$6,0)*AF$7,"")</f>
        <v/>
      </c>
      <c r="AG21" s="164" t="str">
        <f aca="false">IFERROR(VLOOKUP($B21,AG$2:$AL$5,MAX($M$6:$AK$6)+2-AG$6,0)*AG$7,"")</f>
        <v/>
      </c>
      <c r="AH21" s="164" t="str">
        <f aca="false">IFERROR(VLOOKUP($B21,AH$2:$AL$5,MAX($M$6:$AK$6)+2-AH$6,0)*AH$7,"")</f>
        <v/>
      </c>
      <c r="AI21" s="164" t="str">
        <f aca="false">IFERROR(VLOOKUP($B21,AI$2:$AL$5,MAX($M$6:$AK$6)+2-AI$6,0)*AI$7,"")</f>
        <v/>
      </c>
      <c r="AJ21" s="164" t="str">
        <f aca="false">IFERROR(VLOOKUP($B21,AJ$2:$AL$5,MAX($M$6:$AK$6)+2-AJ$6,0)*AJ$7,"")</f>
        <v/>
      </c>
      <c r="AK21" s="164" t="str">
        <f aca="false">IFERROR(VLOOKUP($B21,AK$2:$AL$5,MAX($M$6:$AK$6)+2-AK$6,0)*AK$7,"")</f>
        <v/>
      </c>
    </row>
    <row r="22" customFormat="false" ht="16" hidden="true" customHeight="false" outlineLevel="0" collapsed="false">
      <c r="A22" s="205" t="n">
        <v>8</v>
      </c>
      <c r="B22" s="205"/>
      <c r="C22" s="206" t="n">
        <v>13</v>
      </c>
      <c r="D22" s="207" t="n">
        <v>10009081204</v>
      </c>
      <c r="E22" s="208" t="s">
        <v>193</v>
      </c>
      <c r="F22" s="208" t="s">
        <v>194</v>
      </c>
      <c r="G22" s="209" t="s">
        <v>34</v>
      </c>
      <c r="H22" s="210" t="s">
        <v>35</v>
      </c>
      <c r="I22" s="211"/>
      <c r="J22" s="212" t="n">
        <f aca="false">K22*20+L22</f>
        <v>0</v>
      </c>
      <c r="K22" s="162"/>
      <c r="L22" s="163" t="n">
        <f aca="false">IFERROR(SUM(M22:AK22),K22)</f>
        <v>0</v>
      </c>
      <c r="M22" s="164" t="str">
        <f aca="false">IFERROR(VLOOKUP($B22,M$2:$AL$5,MAX($M$6:$AK$6)+2-M$6,0)*M$7,"")</f>
        <v/>
      </c>
      <c r="N22" s="164" t="str">
        <f aca="false">IFERROR(VLOOKUP($B22,N$2:$AL$5,MAX($M$6:$AK$6)+2-N$6,0)*N$7,"")</f>
        <v/>
      </c>
      <c r="O22" s="164" t="str">
        <f aca="false">IFERROR(VLOOKUP($B22,O$2:$AL$5,MAX($M$6:$AK$6)+2-O$6,0)*O$7,"")</f>
        <v/>
      </c>
      <c r="P22" s="164" t="str">
        <f aca="false">IFERROR(VLOOKUP($B22,P$2:$AL$5,MAX($M$6:$AK$6)+2-P$6,0)*P$7,"")</f>
        <v/>
      </c>
      <c r="Q22" s="164" t="str">
        <f aca="false">IFERROR(VLOOKUP($B22,Q$2:$AL$5,MAX($M$6:$AK$6)+2-Q$6,0)*Q$7,"")</f>
        <v/>
      </c>
      <c r="R22" s="164" t="str">
        <f aca="false">IFERROR(VLOOKUP($B22,R$2:$AL$5,MAX($M$6:$AK$6)+2-R$6,0)*R$7,"")</f>
        <v/>
      </c>
      <c r="S22" s="164" t="str">
        <f aca="false">IFERROR(VLOOKUP($B22,S$2:$AL$5,MAX($M$6:$AK$6)+2-S$6,0)*S$7,"")</f>
        <v/>
      </c>
      <c r="T22" s="164" t="str">
        <f aca="false">IFERROR(VLOOKUP($B22,T$2:$AL$5,MAX($M$6:$AK$6)+2-T$6,0)*T$7,"")</f>
        <v/>
      </c>
      <c r="U22" s="164" t="str">
        <f aca="false">IFERROR(VLOOKUP($B22,U$2:$AL$5,MAX($M$6:$AK$6)+2-U$6,0)*U$7,"")</f>
        <v/>
      </c>
      <c r="V22" s="164" t="str">
        <f aca="false">IFERROR(VLOOKUP($B22,V$2:$AL$5,MAX($M$6:$AK$6)+2-V$6,0)*V$7,"")</f>
        <v/>
      </c>
      <c r="W22" s="164" t="str">
        <f aca="false">IFERROR(VLOOKUP($B22,W$2:$AL$5,MAX($M$6:$AK$6)+2-W$6,0)*W$7,"")</f>
        <v/>
      </c>
      <c r="X22" s="164" t="str">
        <f aca="false">IFERROR(VLOOKUP($B22,X$2:$AL$5,MAX($M$6:$AK$6)+2-X$6,0)*X$7,"")</f>
        <v/>
      </c>
      <c r="Y22" s="164" t="str">
        <f aca="false">IFERROR(VLOOKUP($B22,Y$2:$AL$5,MAX($M$6:$AK$6)+2-Y$6,0)*Y$7,"")</f>
        <v/>
      </c>
      <c r="Z22" s="164" t="str">
        <f aca="false">IFERROR(VLOOKUP($B22,Z$2:$AL$5,MAX($M$6:$AK$6)+2-Z$6,0)*Z$7,"")</f>
        <v/>
      </c>
      <c r="AA22" s="164" t="str">
        <f aca="false">IFERROR(VLOOKUP($B22,AA$2:$AL$5,MAX($M$6:$AK$6)+2-AA$6,0)*AA$7,"")</f>
        <v/>
      </c>
      <c r="AB22" s="164" t="str">
        <f aca="false">IFERROR(VLOOKUP($B22,AB$2:$AL$5,MAX($M$6:$AK$6)+2-AB$6,0)*AB$7,"")</f>
        <v/>
      </c>
      <c r="AC22" s="164" t="str">
        <f aca="false">IFERROR(VLOOKUP($B22,AC$2:$AL$5,MAX($M$6:$AK$6)+2-AC$6,0)*AC$7,"")</f>
        <v/>
      </c>
      <c r="AD22" s="164" t="str">
        <f aca="false">IFERROR(VLOOKUP($B22,AD$2:$AL$5,MAX($M$6:$AK$6)+2-AD$6,0)*AD$7,"")</f>
        <v/>
      </c>
      <c r="AE22" s="164" t="str">
        <f aca="false">IFERROR(VLOOKUP($B22,AE$2:$AL$5,MAX($M$6:$AK$6)+2-AE$6,0)*AE$7,"")</f>
        <v/>
      </c>
      <c r="AF22" s="164" t="str">
        <f aca="false">IFERROR(VLOOKUP($B22,AF$2:$AL$5,MAX($M$6:$AK$6)+2-AF$6,0)*AF$7,"")</f>
        <v/>
      </c>
      <c r="AG22" s="164" t="str">
        <f aca="false">IFERROR(VLOOKUP($B22,AG$2:$AL$5,MAX($M$6:$AK$6)+2-AG$6,0)*AG$7,"")</f>
        <v/>
      </c>
      <c r="AH22" s="164" t="str">
        <f aca="false">IFERROR(VLOOKUP($B22,AH$2:$AL$5,MAX($M$6:$AK$6)+2-AH$6,0)*AH$7,"")</f>
        <v/>
      </c>
      <c r="AI22" s="164" t="str">
        <f aca="false">IFERROR(VLOOKUP($B22,AI$2:$AL$5,MAX($M$6:$AK$6)+2-AI$6,0)*AI$7,"")</f>
        <v/>
      </c>
      <c r="AJ22" s="164" t="str">
        <f aca="false">IFERROR(VLOOKUP($B22,AJ$2:$AL$5,MAX($M$6:$AK$6)+2-AJ$6,0)*AJ$7,"")</f>
        <v/>
      </c>
      <c r="AK22" s="164" t="str">
        <f aca="false">IFERROR(VLOOKUP($B22,AK$2:$AL$5,MAX($M$6:$AK$6)+2-AK$6,0)*AK$7,"")</f>
        <v/>
      </c>
    </row>
    <row r="23" customFormat="false" ht="16" hidden="true" customHeight="false" outlineLevel="0" collapsed="false">
      <c r="A23" s="159" t="n">
        <v>8</v>
      </c>
      <c r="B23" s="159"/>
      <c r="C23" s="82" t="n">
        <v>21</v>
      </c>
      <c r="D23" s="122" t="n">
        <v>10009232966</v>
      </c>
      <c r="E23" s="92" t="s">
        <v>204</v>
      </c>
      <c r="F23" s="92" t="s">
        <v>205</v>
      </c>
      <c r="G23" s="92" t="s">
        <v>178</v>
      </c>
      <c r="H23" s="123" t="s">
        <v>48</v>
      </c>
      <c r="I23" s="160"/>
      <c r="J23" s="161" t="n">
        <f aca="false">K23*20+L23</f>
        <v>0</v>
      </c>
      <c r="K23" s="162"/>
      <c r="L23" s="163" t="n">
        <f aca="false">IFERROR(SUM(M23:AK23),K23)</f>
        <v>0</v>
      </c>
      <c r="M23" s="164" t="str">
        <f aca="false">IFERROR(VLOOKUP($B23,M$2:$AL$5,MAX($M$6:$AK$6)+2-M$6,0)*M$7,"")</f>
        <v/>
      </c>
      <c r="N23" s="164" t="str">
        <f aca="false">IFERROR(VLOOKUP($B23,N$2:$AL$5,MAX($M$6:$AK$6)+2-N$6,0)*N$7,"")</f>
        <v/>
      </c>
      <c r="O23" s="164" t="str">
        <f aca="false">IFERROR(VLOOKUP($B23,O$2:$AL$5,MAX($M$6:$AK$6)+2-O$6,0)*O$7,"")</f>
        <v/>
      </c>
      <c r="P23" s="164" t="str">
        <f aca="false">IFERROR(VLOOKUP($B23,P$2:$AL$5,MAX($M$6:$AK$6)+2-P$6,0)*P$7,"")</f>
        <v/>
      </c>
      <c r="Q23" s="164" t="str">
        <f aca="false">IFERROR(VLOOKUP($B23,Q$2:$AL$5,MAX($M$6:$AK$6)+2-Q$6,0)*Q$7,"")</f>
        <v/>
      </c>
      <c r="R23" s="164" t="str">
        <f aca="false">IFERROR(VLOOKUP($B23,R$2:$AL$5,MAX($M$6:$AK$6)+2-R$6,0)*R$7,"")</f>
        <v/>
      </c>
      <c r="S23" s="164" t="str">
        <f aca="false">IFERROR(VLOOKUP($B23,S$2:$AL$5,MAX($M$6:$AK$6)+2-S$6,0)*S$7,"")</f>
        <v/>
      </c>
      <c r="T23" s="164" t="str">
        <f aca="false">IFERROR(VLOOKUP($B23,T$2:$AL$5,MAX($M$6:$AK$6)+2-T$6,0)*T$7,"")</f>
        <v/>
      </c>
      <c r="U23" s="164" t="str">
        <f aca="false">IFERROR(VLOOKUP($B23,U$2:$AL$5,MAX($M$6:$AK$6)+2-U$6,0)*U$7,"")</f>
        <v/>
      </c>
      <c r="V23" s="164" t="str">
        <f aca="false">IFERROR(VLOOKUP($B23,V$2:$AL$5,MAX($M$6:$AK$6)+2-V$6,0)*V$7,"")</f>
        <v/>
      </c>
      <c r="W23" s="164" t="str">
        <f aca="false">IFERROR(VLOOKUP($B23,W$2:$AL$5,MAX($M$6:$AK$6)+2-W$6,0)*W$7,"")</f>
        <v/>
      </c>
      <c r="X23" s="164" t="str">
        <f aca="false">IFERROR(VLOOKUP($B23,X$2:$AL$5,MAX($M$6:$AK$6)+2-X$6,0)*X$7,"")</f>
        <v/>
      </c>
      <c r="Y23" s="164" t="str">
        <f aca="false">IFERROR(VLOOKUP($B23,Y$2:$AL$5,MAX($M$6:$AK$6)+2-Y$6,0)*Y$7,"")</f>
        <v/>
      </c>
      <c r="Z23" s="164" t="str">
        <f aca="false">IFERROR(VLOOKUP($B23,Z$2:$AL$5,MAX($M$6:$AK$6)+2-Z$6,0)*Z$7,"")</f>
        <v/>
      </c>
      <c r="AA23" s="164" t="str">
        <f aca="false">IFERROR(VLOOKUP($B23,AA$2:$AL$5,MAX($M$6:$AK$6)+2-AA$6,0)*AA$7,"")</f>
        <v/>
      </c>
      <c r="AB23" s="164" t="str">
        <f aca="false">IFERROR(VLOOKUP($B23,AB$2:$AL$5,MAX($M$6:$AK$6)+2-AB$6,0)*AB$7,"")</f>
        <v/>
      </c>
      <c r="AC23" s="164" t="str">
        <f aca="false">IFERROR(VLOOKUP($B23,AC$2:$AL$5,MAX($M$6:$AK$6)+2-AC$6,0)*AC$7,"")</f>
        <v/>
      </c>
      <c r="AD23" s="164" t="str">
        <f aca="false">IFERROR(VLOOKUP($B23,AD$2:$AL$5,MAX($M$6:$AK$6)+2-AD$6,0)*AD$7,"")</f>
        <v/>
      </c>
      <c r="AE23" s="164" t="str">
        <f aca="false">IFERROR(VLOOKUP($B23,AE$2:$AL$5,MAX($M$6:$AK$6)+2-AE$6,0)*AE$7,"")</f>
        <v/>
      </c>
      <c r="AF23" s="164" t="str">
        <f aca="false">IFERROR(VLOOKUP($B23,AF$2:$AL$5,MAX($M$6:$AK$6)+2-AF$6,0)*AF$7,"")</f>
        <v/>
      </c>
      <c r="AG23" s="164" t="str">
        <f aca="false">IFERROR(VLOOKUP($B23,AG$2:$AL$5,MAX($M$6:$AK$6)+2-AG$6,0)*AG$7,"")</f>
        <v/>
      </c>
      <c r="AH23" s="164" t="str">
        <f aca="false">IFERROR(VLOOKUP($B23,AH$2:$AL$5,MAX($M$6:$AK$6)+2-AH$6,0)*AH$7,"")</f>
        <v/>
      </c>
      <c r="AI23" s="164" t="str">
        <f aca="false">IFERROR(VLOOKUP($B23,AI$2:$AL$5,MAX($M$6:$AK$6)+2-AI$6,0)*AI$7,"")</f>
        <v/>
      </c>
      <c r="AJ23" s="164" t="str">
        <f aca="false">IFERROR(VLOOKUP($B23,AJ$2:$AL$5,MAX($M$6:$AK$6)+2-AJ$6,0)*AJ$7,"")</f>
        <v/>
      </c>
      <c r="AK23" s="164" t="str">
        <f aca="false">IFERROR(VLOOKUP($B23,AK$2:$AL$5,MAX($M$6:$AK$6)+2-AK$6,0)*AK$7,"")</f>
        <v/>
      </c>
    </row>
    <row r="24" customFormat="false" ht="16" hidden="true" customHeight="false" outlineLevel="0" collapsed="false">
      <c r="A24" s="213" t="n">
        <v>9</v>
      </c>
      <c r="B24" s="213"/>
      <c r="C24" s="214" t="n">
        <v>26</v>
      </c>
      <c r="D24" s="215" t="n">
        <v>10069708729</v>
      </c>
      <c r="E24" s="216" t="s">
        <v>200</v>
      </c>
      <c r="F24" s="216" t="s">
        <v>201</v>
      </c>
      <c r="G24" s="217" t="s">
        <v>202</v>
      </c>
      <c r="H24" s="218" t="s">
        <v>203</v>
      </c>
      <c r="I24" s="219"/>
      <c r="J24" s="220" t="n">
        <f aca="false">K24*20+L24</f>
        <v>0</v>
      </c>
      <c r="K24" s="221"/>
      <c r="L24" s="222" t="n">
        <f aca="false">IFERROR(SUM(M24:AK24),K24)</f>
        <v>0</v>
      </c>
      <c r="M24" s="164" t="str">
        <f aca="false">IFERROR(VLOOKUP($B24,M$2:$AL$5,MAX($M$6:$AK$6)+2-M$6,0)*M$7,"")</f>
        <v/>
      </c>
      <c r="N24" s="164" t="str">
        <f aca="false">IFERROR(VLOOKUP($B24,N$2:$AL$5,MAX($M$6:$AK$6)+2-N$6,0)*N$7,"")</f>
        <v/>
      </c>
      <c r="O24" s="164" t="str">
        <f aca="false">IFERROR(VLOOKUP($B24,O$2:$AL$5,MAX($M$6:$AK$6)+2-O$6,0)*O$7,"")</f>
        <v/>
      </c>
      <c r="P24" s="164" t="str">
        <f aca="false">IFERROR(VLOOKUP($B24,P$2:$AL$5,MAX($M$6:$AK$6)+2-P$6,0)*P$7,"")</f>
        <v/>
      </c>
      <c r="Q24" s="164" t="str">
        <f aca="false">IFERROR(VLOOKUP($B24,Q$2:$AL$5,MAX($M$6:$AK$6)+2-Q$6,0)*Q$7,"")</f>
        <v/>
      </c>
      <c r="R24" s="164" t="str">
        <f aca="false">IFERROR(VLOOKUP($B24,R$2:$AL$5,MAX($M$6:$AK$6)+2-R$6,0)*R$7,"")</f>
        <v/>
      </c>
      <c r="S24" s="164" t="str">
        <f aca="false">IFERROR(VLOOKUP($B24,S$2:$AL$5,MAX($M$6:$AK$6)+2-S$6,0)*S$7,"")</f>
        <v/>
      </c>
      <c r="T24" s="164" t="str">
        <f aca="false">IFERROR(VLOOKUP($B24,T$2:$AL$5,MAX($M$6:$AK$6)+2-T$6,0)*T$7,"")</f>
        <v/>
      </c>
      <c r="U24" s="164" t="str">
        <f aca="false">IFERROR(VLOOKUP($B24,U$2:$AL$5,MAX($M$6:$AK$6)+2-U$6,0)*U$7,"")</f>
        <v/>
      </c>
      <c r="V24" s="164" t="str">
        <f aca="false">IFERROR(VLOOKUP($B24,V$2:$AL$5,MAX($M$6:$AK$6)+2-V$6,0)*V$7,"")</f>
        <v/>
      </c>
      <c r="W24" s="164" t="str">
        <f aca="false">IFERROR(VLOOKUP($B24,W$2:$AL$5,MAX($M$6:$AK$6)+2-W$6,0)*W$7,"")</f>
        <v/>
      </c>
      <c r="X24" s="164" t="str">
        <f aca="false">IFERROR(VLOOKUP($B24,X$2:$AL$5,MAX($M$6:$AK$6)+2-X$6,0)*X$7,"")</f>
        <v/>
      </c>
      <c r="Y24" s="164" t="str">
        <f aca="false">IFERROR(VLOOKUP($B24,Y$2:$AL$5,MAX($M$6:$AK$6)+2-Y$6,0)*Y$7,"")</f>
        <v/>
      </c>
      <c r="Z24" s="164" t="str">
        <f aca="false">IFERROR(VLOOKUP($B24,Z$2:$AL$5,MAX($M$6:$AK$6)+2-Z$6,0)*Z$7,"")</f>
        <v/>
      </c>
      <c r="AA24" s="164" t="str">
        <f aca="false">IFERROR(VLOOKUP($B24,AA$2:$AL$5,MAX($M$6:$AK$6)+2-AA$6,0)*AA$7,"")</f>
        <v/>
      </c>
      <c r="AB24" s="164" t="str">
        <f aca="false">IFERROR(VLOOKUP($B24,AB$2:$AL$5,MAX($M$6:$AK$6)+2-AB$6,0)*AB$7,"")</f>
        <v/>
      </c>
      <c r="AC24" s="164" t="str">
        <f aca="false">IFERROR(VLOOKUP($B24,AC$2:$AL$5,MAX($M$6:$AK$6)+2-AC$6,0)*AC$7,"")</f>
        <v/>
      </c>
      <c r="AD24" s="164" t="str">
        <f aca="false">IFERROR(VLOOKUP($B24,AD$2:$AL$5,MAX($M$6:$AK$6)+2-AD$6,0)*AD$7,"")</f>
        <v/>
      </c>
      <c r="AE24" s="164" t="str">
        <f aca="false">IFERROR(VLOOKUP($B24,AE$2:$AL$5,MAX($M$6:$AK$6)+2-AE$6,0)*AE$7,"")</f>
        <v/>
      </c>
      <c r="AF24" s="164" t="str">
        <f aca="false">IFERROR(VLOOKUP($B24,AF$2:$AL$5,MAX($M$6:$AK$6)+2-AF$6,0)*AF$7,"")</f>
        <v/>
      </c>
      <c r="AG24" s="164" t="str">
        <f aca="false">IFERROR(VLOOKUP($B24,AG$2:$AL$5,MAX($M$6:$AK$6)+2-AG$6,0)*AG$7,"")</f>
        <v/>
      </c>
      <c r="AH24" s="164" t="str">
        <f aca="false">IFERROR(VLOOKUP($B24,AH$2:$AL$5,MAX($M$6:$AK$6)+2-AH$6,0)*AH$7,"")</f>
        <v/>
      </c>
      <c r="AI24" s="164" t="str">
        <f aca="false">IFERROR(VLOOKUP($B24,AI$2:$AL$5,MAX($M$6:$AK$6)+2-AI$6,0)*AI$7,"")</f>
        <v/>
      </c>
      <c r="AJ24" s="164" t="str">
        <f aca="false">IFERROR(VLOOKUP($B24,AJ$2:$AL$5,MAX($M$6:$AK$6)+2-AJ$6,0)*AJ$7,"")</f>
        <v/>
      </c>
      <c r="AK24" s="164" t="str">
        <f aca="false">IFERROR(VLOOKUP($B24,AK$2:$AL$5,MAX($M$6:$AK$6)+2-AK$6,0)*AK$7,"")</f>
        <v/>
      </c>
    </row>
    <row r="25" s="106" customFormat="true" ht="16" hidden="true" customHeight="false" outlineLevel="0" collapsed="false">
      <c r="A25" s="223"/>
      <c r="B25" s="159"/>
      <c r="C25" s="82" t="n">
        <v>28</v>
      </c>
      <c r="D25" s="128" t="n">
        <v>10006065716</v>
      </c>
      <c r="E25" s="91" t="s">
        <v>188</v>
      </c>
      <c r="F25" s="91" t="s">
        <v>189</v>
      </c>
      <c r="G25" s="91" t="s">
        <v>190</v>
      </c>
      <c r="H25" s="129" t="s">
        <v>136</v>
      </c>
      <c r="I25" s="160"/>
      <c r="J25" s="161" t="n">
        <f aca="false">K25*20+L25</f>
        <v>0</v>
      </c>
      <c r="K25" s="224"/>
      <c r="L25" s="163" t="n">
        <f aca="false">IFERROR(SUM(M25:AK25),K25)</f>
        <v>0</v>
      </c>
      <c r="M25" s="164" t="str">
        <f aca="false">IFERROR(VLOOKUP($B25,M$2:$AL$5,MAX($M$6:$AK$6)+2-M$6,0)*M$7,"")</f>
        <v/>
      </c>
      <c r="N25" s="164" t="str">
        <f aca="false">IFERROR(VLOOKUP($B25,N$2:$AL$5,MAX($M$6:$AK$6)+2-N$6,0)*N$7,"")</f>
        <v/>
      </c>
      <c r="O25" s="164" t="str">
        <f aca="false">IFERROR(VLOOKUP($B25,O$2:$AL$5,MAX($M$6:$AK$6)+2-O$6,0)*O$7,"")</f>
        <v/>
      </c>
      <c r="P25" s="164" t="str">
        <f aca="false">IFERROR(VLOOKUP($B25,P$2:$AL$5,MAX($M$6:$AK$6)+2-P$6,0)*P$7,"")</f>
        <v/>
      </c>
      <c r="Q25" s="164" t="str">
        <f aca="false">IFERROR(VLOOKUP($B25,Q$2:$AL$5,MAX($M$6:$AK$6)+2-Q$6,0)*Q$7,"")</f>
        <v/>
      </c>
      <c r="R25" s="164" t="str">
        <f aca="false">IFERROR(VLOOKUP($B25,R$2:$AL$5,MAX($M$6:$AK$6)+2-R$6,0)*R$7,"")</f>
        <v/>
      </c>
      <c r="S25" s="164" t="str">
        <f aca="false">IFERROR(VLOOKUP($B25,S$2:$AL$5,MAX($M$6:$AK$6)+2-S$6,0)*S$7,"")</f>
        <v/>
      </c>
      <c r="T25" s="164" t="str">
        <f aca="false">IFERROR(VLOOKUP($B25,T$2:$AL$5,MAX($M$6:$AK$6)+2-T$6,0)*T$7,"")</f>
        <v/>
      </c>
      <c r="U25" s="164" t="str">
        <f aca="false">IFERROR(VLOOKUP($B25,U$2:$AL$5,MAX($M$6:$AK$6)+2-U$6,0)*U$7,"")</f>
        <v/>
      </c>
      <c r="V25" s="164" t="str">
        <f aca="false">IFERROR(VLOOKUP($B25,V$2:$AL$5,MAX($M$6:$AK$6)+2-V$6,0)*V$7,"")</f>
        <v/>
      </c>
      <c r="W25" s="164" t="str">
        <f aca="false">IFERROR(VLOOKUP($B25,W$2:$AL$5,MAX($M$6:$AK$6)+2-W$6,0)*W$7,"")</f>
        <v/>
      </c>
      <c r="X25" s="164" t="str">
        <f aca="false">IFERROR(VLOOKUP($B25,X$2:$AL$5,MAX($M$6:$AK$6)+2-X$6,0)*X$7,"")</f>
        <v/>
      </c>
      <c r="Y25" s="164" t="str">
        <f aca="false">IFERROR(VLOOKUP($B25,Y$2:$AL$5,MAX($M$6:$AK$6)+2-Y$6,0)*Y$7,"")</f>
        <v/>
      </c>
      <c r="Z25" s="164" t="str">
        <f aca="false">IFERROR(VLOOKUP($B25,Z$2:$AL$5,MAX($M$6:$AK$6)+2-Z$6,0)*Z$7,"")</f>
        <v/>
      </c>
      <c r="AA25" s="164" t="str">
        <f aca="false">IFERROR(VLOOKUP($B25,AA$2:$AL$5,MAX($M$6:$AK$6)+2-AA$6,0)*AA$7,"")</f>
        <v/>
      </c>
      <c r="AB25" s="164" t="str">
        <f aca="false">IFERROR(VLOOKUP($B25,AB$2:$AL$5,MAX($M$6:$AK$6)+2-AB$6,0)*AB$7,"")</f>
        <v/>
      </c>
      <c r="AC25" s="164" t="str">
        <f aca="false">IFERROR(VLOOKUP($B25,AC$2:$AL$5,MAX($M$6:$AK$6)+2-AC$6,0)*AC$7,"")</f>
        <v/>
      </c>
      <c r="AD25" s="164" t="str">
        <f aca="false">IFERROR(VLOOKUP($B25,AD$2:$AL$5,MAX($M$6:$AK$6)+2-AD$6,0)*AD$7,"")</f>
        <v/>
      </c>
      <c r="AE25" s="164" t="str">
        <f aca="false">IFERROR(VLOOKUP($B25,AE$2:$AL$5,MAX($M$6:$AK$6)+2-AE$6,0)*AE$7,"")</f>
        <v/>
      </c>
      <c r="AF25" s="164" t="str">
        <f aca="false">IFERROR(VLOOKUP($B25,AF$2:$AL$5,MAX($M$6:$AK$6)+2-AF$6,0)*AF$7,"")</f>
        <v/>
      </c>
      <c r="AG25" s="164" t="str">
        <f aca="false">IFERROR(VLOOKUP($B25,AG$2:$AL$5,MAX($M$6:$AK$6)+2-AG$6,0)*AG$7,"")</f>
        <v/>
      </c>
      <c r="AH25" s="164" t="str">
        <f aca="false">IFERROR(VLOOKUP($B25,AH$2:$AL$5,MAX($M$6:$AK$6)+2-AH$6,0)*AH$7,"")</f>
        <v/>
      </c>
      <c r="AI25" s="164" t="str">
        <f aca="false">IFERROR(VLOOKUP($B25,AI$2:$AL$5,MAX($M$6:$AK$6)+2-AI$6,0)*AI$7,"")</f>
        <v/>
      </c>
      <c r="AJ25" s="164" t="str">
        <f aca="false">IFERROR(VLOOKUP($B25,AJ$2:$AL$5,MAX($M$6:$AK$6)+2-AJ$6,0)*AJ$7,"")</f>
        <v/>
      </c>
      <c r="AK25" s="164" t="str">
        <f aca="false">IFERROR(VLOOKUP($B25,AK$2:$AL$5,MAX($M$6:$AK$6)+2-AK$6,0)*AK$7,"")</f>
        <v/>
      </c>
    </row>
    <row r="26" customFormat="false" ht="16" hidden="true" customHeight="false" outlineLevel="0" collapsed="false">
      <c r="D26" s="142"/>
    </row>
    <row r="27" customFormat="false" ht="16" hidden="false" customHeight="false" outlineLevel="0" collapsed="false">
      <c r="D27" s="142"/>
    </row>
    <row r="28" customFormat="false" ht="16" hidden="false" customHeight="false" outlineLevel="0" collapsed="false">
      <c r="D28" s="142"/>
    </row>
    <row r="29" customFormat="false" ht="16" hidden="false" customHeight="false" outlineLevel="0" collapsed="false">
      <c r="D29" s="142"/>
    </row>
    <row r="30" customFormat="false" ht="16" hidden="false" customHeight="false" outlineLevel="0" collapsed="false">
      <c r="D30" s="142"/>
    </row>
    <row r="31" customFormat="false" ht="16" hidden="false" customHeight="false" outlineLevel="0" collapsed="false">
      <c r="D31" s="142"/>
    </row>
    <row r="32" customFormat="false" ht="16" hidden="false" customHeight="false" outlineLevel="0" collapsed="false">
      <c r="D32" s="142"/>
    </row>
    <row r="33" customFormat="false" ht="16" hidden="false" customHeight="false" outlineLevel="0" collapsed="false">
      <c r="D33" s="142"/>
    </row>
    <row r="34" customFormat="false" ht="16" hidden="false" customHeight="false" outlineLevel="0" collapsed="false">
      <c r="D34" s="142"/>
    </row>
    <row r="35" customFormat="false" ht="16" hidden="false" customHeight="false" outlineLevel="0" collapsed="false">
      <c r="D35" s="142"/>
    </row>
    <row r="36" customFormat="false" ht="16" hidden="false" customHeight="false" outlineLevel="0" collapsed="false">
      <c r="D36" s="142"/>
    </row>
    <row r="37" customFormat="false" ht="16" hidden="false" customHeight="false" outlineLevel="0" collapsed="false">
      <c r="D37" s="142"/>
    </row>
    <row r="38" customFormat="false" ht="16" hidden="false" customHeight="false" outlineLevel="0" collapsed="false">
      <c r="D38" s="142"/>
    </row>
    <row r="39" customFormat="false" ht="16" hidden="false" customHeight="false" outlineLevel="0" collapsed="false">
      <c r="D39" s="142"/>
    </row>
    <row r="40" customFormat="false" ht="16" hidden="false" customHeight="false" outlineLevel="0" collapsed="false">
      <c r="D40" s="142"/>
    </row>
    <row r="41" customFormat="false" ht="16" hidden="false" customHeight="false" outlineLevel="0" collapsed="false">
      <c r="D41" s="142"/>
    </row>
    <row r="42" customFormat="false" ht="16" hidden="false" customHeight="false" outlineLevel="0" collapsed="false">
      <c r="D42" s="106"/>
    </row>
  </sheetData>
  <autoFilter ref="B7:AK7"/>
  <mergeCells count="3">
    <mergeCell ref="A1:H1"/>
    <mergeCell ref="A3:H3"/>
    <mergeCell ref="A5:G5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L46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B46" activeCellId="0" sqref="B46"/>
    </sheetView>
  </sheetViews>
  <sheetFormatPr defaultRowHeight="16" zeroHeight="false" outlineLevelRow="0" outlineLevelCol="0"/>
  <cols>
    <col collapsed="false" customWidth="true" hidden="false" outlineLevel="0" max="1" min="1" style="0" width="5.16"/>
    <col collapsed="false" customWidth="true" hidden="false" outlineLevel="0" max="2" min="2" style="0" width="5.33"/>
    <col collapsed="false" customWidth="true" hidden="false" outlineLevel="0" max="3" min="3" style="0" width="9.16"/>
    <col collapsed="false" customWidth="true" hidden="false" outlineLevel="0" max="4" min="4" style="0" width="15.51"/>
    <col collapsed="false" customWidth="true" hidden="false" outlineLevel="0" max="5" min="5" style="0" width="10.61"/>
    <col collapsed="false" customWidth="true" hidden="false" outlineLevel="0" max="6" min="6" style="0" width="19.33"/>
    <col collapsed="false" customWidth="true" hidden="false" outlineLevel="0" max="7" min="7" style="0" width="7.66"/>
    <col collapsed="false" customWidth="true" hidden="true" outlineLevel="0" max="8" min="8" style="0" width="10.5"/>
    <col collapsed="false" customWidth="true" hidden="false" outlineLevel="0" max="9" min="9" style="0" width="8.84"/>
    <col collapsed="false" customWidth="true" hidden="true" outlineLevel="0" max="14" min="10" style="0" width="10.83"/>
    <col collapsed="false" customWidth="true" hidden="true" outlineLevel="0" max="59" min="15" style="0" width="5.51"/>
    <col collapsed="false" customWidth="true" hidden="true" outlineLevel="0" max="64" min="60" style="0" width="10.83"/>
    <col collapsed="false" customWidth="true" hidden="true" outlineLevel="0" max="84" min="65" style="0" width="5.67"/>
    <col collapsed="false" customWidth="true" hidden="true" outlineLevel="0" max="85" min="85" style="0" width="10.83"/>
    <col collapsed="false" customWidth="true" hidden="true" outlineLevel="0" max="90" min="86" style="0" width="10.5"/>
    <col collapsed="false" customWidth="true" hidden="false" outlineLevel="0" max="1025" min="91" style="0" width="10.61"/>
  </cols>
  <sheetData>
    <row r="1" customFormat="false" ht="31" hidden="false" customHeight="false" outlineLevel="0" collapsed="false">
      <c r="A1" s="2" t="s">
        <v>1</v>
      </c>
      <c r="B1" s="2"/>
      <c r="C1" s="2"/>
      <c r="D1" s="2"/>
      <c r="E1" s="2"/>
      <c r="F1" s="2"/>
      <c r="G1" s="2"/>
    </row>
    <row r="2" customFormat="false" ht="24" hidden="false" customHeight="false" outlineLevel="0" collapsed="false">
      <c r="H2" s="7"/>
      <c r="BM2" s="8" t="n">
        <v>22</v>
      </c>
      <c r="BN2" s="8" t="n">
        <v>24</v>
      </c>
      <c r="BO2" s="8" t="n">
        <v>22</v>
      </c>
      <c r="BP2" s="8" t="n">
        <v>20</v>
      </c>
      <c r="BQ2" s="8" t="n">
        <v>11</v>
      </c>
      <c r="BR2" s="8" t="n">
        <v>25</v>
      </c>
      <c r="BS2" s="8" t="n">
        <v>22</v>
      </c>
      <c r="BT2" s="8" t="n">
        <v>23</v>
      </c>
      <c r="BU2" s="8" t="n">
        <v>19</v>
      </c>
      <c r="BV2" s="8" t="n">
        <v>19</v>
      </c>
      <c r="BW2" s="8"/>
      <c r="BX2" s="8"/>
      <c r="BY2" s="8"/>
      <c r="BZ2" s="8"/>
      <c r="CA2" s="8"/>
      <c r="CB2" s="8"/>
      <c r="CC2" s="8"/>
      <c r="CD2" s="8"/>
      <c r="CE2" s="8"/>
      <c r="CF2" s="8"/>
      <c r="CG2" s="0" t="n">
        <v>5</v>
      </c>
      <c r="CH2" s="9"/>
      <c r="CI2" s="9"/>
    </row>
    <row r="3" customFormat="false" ht="26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BM3" s="8" t="n">
        <v>21</v>
      </c>
      <c r="BN3" s="8" t="n">
        <v>19</v>
      </c>
      <c r="BO3" s="8" t="n">
        <v>21</v>
      </c>
      <c r="BP3" s="8" t="n">
        <v>11</v>
      </c>
      <c r="BQ3" s="8" t="n">
        <v>7</v>
      </c>
      <c r="BR3" s="8" t="n">
        <v>19</v>
      </c>
      <c r="BS3" s="8" t="n">
        <v>19</v>
      </c>
      <c r="BT3" s="8" t="n">
        <v>1</v>
      </c>
      <c r="BU3" s="8" t="n">
        <v>1</v>
      </c>
      <c r="BV3" s="8" t="n">
        <v>24</v>
      </c>
      <c r="BW3" s="8"/>
      <c r="BX3" s="8"/>
      <c r="BY3" s="8"/>
      <c r="BZ3" s="8"/>
      <c r="CA3" s="8"/>
      <c r="CB3" s="8"/>
      <c r="CC3" s="8"/>
      <c r="CD3" s="8"/>
      <c r="CE3" s="8"/>
      <c r="CF3" s="8"/>
      <c r="CG3" s="0" t="n">
        <v>3</v>
      </c>
      <c r="CH3" s="9"/>
      <c r="CI3" s="9"/>
    </row>
    <row r="4" customFormat="false" ht="24" hidden="false" customHeight="false" outlineLevel="0" collapsed="false">
      <c r="C4" s="10"/>
      <c r="D4" s="10"/>
      <c r="E4" s="10"/>
      <c r="F4" s="10"/>
      <c r="G4" s="10"/>
      <c r="H4" s="10"/>
      <c r="BM4" s="8" t="n">
        <v>11</v>
      </c>
      <c r="BN4" s="8" t="n">
        <v>21</v>
      </c>
      <c r="BO4" s="8" t="n">
        <v>23</v>
      </c>
      <c r="BP4" s="8" t="n">
        <v>13</v>
      </c>
      <c r="BQ4" s="8" t="n">
        <v>23</v>
      </c>
      <c r="BR4" s="8" t="n">
        <v>21</v>
      </c>
      <c r="BS4" s="8" t="n">
        <v>11</v>
      </c>
      <c r="BT4" s="8" t="n">
        <v>19</v>
      </c>
      <c r="BU4" s="8" t="n">
        <v>24</v>
      </c>
      <c r="BV4" s="8" t="n">
        <v>22</v>
      </c>
      <c r="BW4" s="8"/>
      <c r="BX4" s="8"/>
      <c r="BY4" s="8"/>
      <c r="BZ4" s="8"/>
      <c r="CA4" s="8"/>
      <c r="CB4" s="8"/>
      <c r="CC4" s="8"/>
      <c r="CD4" s="8"/>
      <c r="CE4" s="8"/>
      <c r="CF4" s="8"/>
      <c r="CG4" s="0" t="n">
        <v>2</v>
      </c>
      <c r="CH4" s="9"/>
      <c r="CI4" s="9"/>
    </row>
    <row r="5" customFormat="false" ht="16" hidden="false" customHeight="false" outlineLevel="0" collapsed="false">
      <c r="A5" s="11" t="s">
        <v>259</v>
      </c>
      <c r="B5" s="12"/>
      <c r="E5" s="13"/>
      <c r="F5" s="13"/>
      <c r="I5" s="14"/>
      <c r="J5" s="15" t="s">
        <v>68</v>
      </c>
      <c r="K5" s="15"/>
      <c r="L5" s="15" t="s">
        <v>69</v>
      </c>
      <c r="M5" s="15"/>
      <c r="N5" s="15"/>
      <c r="O5" s="16" t="s">
        <v>7</v>
      </c>
      <c r="P5" s="16" t="s">
        <v>7</v>
      </c>
      <c r="Q5" s="16" t="s">
        <v>7</v>
      </c>
      <c r="R5" s="16" t="n">
        <v>21</v>
      </c>
      <c r="S5" s="16" t="n">
        <v>21</v>
      </c>
      <c r="T5" s="16" t="n">
        <v>21</v>
      </c>
      <c r="U5" s="16" t="n">
        <v>21</v>
      </c>
      <c r="V5" s="16" t="n">
        <v>19</v>
      </c>
      <c r="W5" s="16" t="n">
        <v>19</v>
      </c>
      <c r="X5" s="16" t="n">
        <v>19</v>
      </c>
      <c r="Y5" s="16" t="n">
        <v>19</v>
      </c>
      <c r="Z5" s="16" t="n">
        <v>19</v>
      </c>
      <c r="AA5" s="16" t="n">
        <v>19</v>
      </c>
      <c r="AB5" s="16" t="n">
        <v>20</v>
      </c>
      <c r="AC5" s="16" t="n">
        <v>20</v>
      </c>
      <c r="AD5" s="16" t="n">
        <v>22</v>
      </c>
      <c r="AE5" s="16"/>
      <c r="AF5" s="16" t="n">
        <v>13</v>
      </c>
      <c r="AG5" s="16" t="n">
        <v>19</v>
      </c>
      <c r="AH5" s="16" t="n">
        <v>19</v>
      </c>
      <c r="AI5" s="16" t="n">
        <v>21</v>
      </c>
      <c r="AJ5" s="16" t="n">
        <v>21</v>
      </c>
      <c r="AK5" s="16" t="n">
        <v>21</v>
      </c>
      <c r="AL5" s="16" t="n">
        <v>21</v>
      </c>
      <c r="AM5" s="16" t="n">
        <v>21</v>
      </c>
      <c r="AN5" s="16" t="n">
        <v>11</v>
      </c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9"/>
      <c r="BI5" s="17"/>
      <c r="BK5" s="15" t="s">
        <v>8</v>
      </c>
      <c r="BL5" s="15"/>
      <c r="BM5" s="8" t="n">
        <v>12</v>
      </c>
      <c r="BN5" s="8" t="n">
        <v>28</v>
      </c>
      <c r="BO5" s="8" t="n">
        <v>7</v>
      </c>
      <c r="BP5" s="8" t="n">
        <v>19</v>
      </c>
      <c r="BQ5" s="8" t="n">
        <v>5</v>
      </c>
      <c r="BR5" s="8" t="n">
        <v>22</v>
      </c>
      <c r="BS5" s="8" t="n">
        <v>12</v>
      </c>
      <c r="BT5" s="8" t="n">
        <v>24</v>
      </c>
      <c r="BU5" s="8" t="n">
        <v>12</v>
      </c>
      <c r="BV5" s="8" t="n">
        <v>1</v>
      </c>
      <c r="BW5" s="8"/>
      <c r="BX5" s="8"/>
      <c r="BY5" s="8"/>
      <c r="BZ5" s="8"/>
      <c r="CA5" s="8"/>
      <c r="CB5" s="8"/>
      <c r="CC5" s="8"/>
      <c r="CD5" s="8"/>
      <c r="CE5" s="8"/>
      <c r="CF5" s="8"/>
      <c r="CG5" s="0" t="n">
        <v>1</v>
      </c>
      <c r="CH5" s="9"/>
      <c r="CI5" s="9"/>
    </row>
    <row r="6" customFormat="false" ht="16" hidden="false" customHeight="true" outlineLevel="0" collapsed="false">
      <c r="A6" s="18"/>
      <c r="B6" s="18"/>
      <c r="C6" s="18"/>
      <c r="D6" s="18"/>
      <c r="E6" s="18"/>
      <c r="F6" s="18"/>
      <c r="G6" s="18"/>
      <c r="H6" s="19" t="s">
        <v>9</v>
      </c>
      <c r="I6" s="20" t="s">
        <v>10</v>
      </c>
      <c r="J6" s="21" t="s">
        <v>11</v>
      </c>
      <c r="K6" s="21"/>
      <c r="L6" s="22" t="s">
        <v>12</v>
      </c>
      <c r="M6" s="23"/>
      <c r="N6" s="24"/>
      <c r="O6" s="24" t="n">
        <v>25</v>
      </c>
      <c r="P6" s="24" t="n">
        <v>24</v>
      </c>
      <c r="Q6" s="24" t="n">
        <v>23</v>
      </c>
      <c r="R6" s="24" t="n">
        <v>22</v>
      </c>
      <c r="S6" s="24" t="n">
        <v>21</v>
      </c>
      <c r="T6" s="24" t="n">
        <v>20</v>
      </c>
      <c r="U6" s="24" t="n">
        <v>19</v>
      </c>
      <c r="V6" s="24" t="n">
        <v>18</v>
      </c>
      <c r="W6" s="24" t="n">
        <v>17</v>
      </c>
      <c r="X6" s="24" t="n">
        <v>16</v>
      </c>
      <c r="Y6" s="24" t="n">
        <v>15</v>
      </c>
      <c r="Z6" s="24" t="n">
        <v>14</v>
      </c>
      <c r="AA6" s="24" t="n">
        <v>13</v>
      </c>
      <c r="AB6" s="24" t="n">
        <v>12</v>
      </c>
      <c r="AC6" s="24" t="n">
        <v>11</v>
      </c>
      <c r="AD6" s="24" t="n">
        <v>10</v>
      </c>
      <c r="AE6" s="24" t="n">
        <v>9</v>
      </c>
      <c r="AF6" s="24" t="n">
        <v>8</v>
      </c>
      <c r="AG6" s="24" t="n">
        <v>7</v>
      </c>
      <c r="AH6" s="24" t="n">
        <v>6</v>
      </c>
      <c r="AI6" s="24" t="n">
        <v>5</v>
      </c>
      <c r="AJ6" s="24" t="n">
        <v>4</v>
      </c>
      <c r="AK6" s="24" t="n">
        <v>3</v>
      </c>
      <c r="AL6" s="24" t="n">
        <v>2</v>
      </c>
      <c r="AM6" s="24" t="n">
        <v>1</v>
      </c>
      <c r="AN6" s="24" t="n">
        <v>0</v>
      </c>
      <c r="AO6" s="24" t="n">
        <v>7</v>
      </c>
      <c r="AP6" s="24" t="n">
        <v>6</v>
      </c>
      <c r="AQ6" s="24" t="n">
        <v>5</v>
      </c>
      <c r="AR6" s="24" t="n">
        <v>4</v>
      </c>
      <c r="AS6" s="24" t="n">
        <v>3</v>
      </c>
      <c r="AT6" s="24" t="n">
        <v>2</v>
      </c>
      <c r="AU6" s="24" t="n">
        <v>1</v>
      </c>
      <c r="AV6" s="25" t="n">
        <v>0</v>
      </c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1" t="s">
        <v>13</v>
      </c>
      <c r="BJ6" s="21"/>
      <c r="BK6" s="26" t="s">
        <v>14</v>
      </c>
      <c r="BL6" s="26"/>
      <c r="BM6" s="27" t="n">
        <v>1</v>
      </c>
      <c r="BN6" s="27" t="n">
        <v>2</v>
      </c>
      <c r="BO6" s="27" t="n">
        <v>3</v>
      </c>
      <c r="BP6" s="27" t="n">
        <v>4</v>
      </c>
      <c r="BQ6" s="27" t="n">
        <v>5</v>
      </c>
      <c r="BR6" s="27" t="n">
        <v>6</v>
      </c>
      <c r="BS6" s="27" t="n">
        <v>7</v>
      </c>
      <c r="BT6" s="27" t="n">
        <v>8</v>
      </c>
      <c r="BU6" s="27" t="n">
        <v>9</v>
      </c>
      <c r="BV6" s="27" t="n">
        <v>10</v>
      </c>
      <c r="BW6" s="27" t="n">
        <v>11</v>
      </c>
      <c r="BX6" s="27" t="n">
        <v>12</v>
      </c>
      <c r="BY6" s="27" t="n">
        <v>13</v>
      </c>
      <c r="BZ6" s="27" t="n">
        <v>14</v>
      </c>
      <c r="CA6" s="27" t="n">
        <v>15</v>
      </c>
      <c r="CB6" s="27" t="n">
        <v>16</v>
      </c>
      <c r="CC6" s="27" t="n">
        <v>17</v>
      </c>
      <c r="CD6" s="27" t="n">
        <v>18</v>
      </c>
      <c r="CE6" s="27" t="n">
        <v>19</v>
      </c>
      <c r="CF6" s="27" t="n">
        <v>20</v>
      </c>
      <c r="CH6" s="9"/>
      <c r="CI6" s="28" t="s">
        <v>15</v>
      </c>
      <c r="CJ6" s="28"/>
      <c r="CK6" s="29" t="s">
        <v>16</v>
      </c>
      <c r="CL6" s="29"/>
    </row>
    <row r="7" customFormat="false" ht="43" hidden="false" customHeight="false" outlineLevel="0" collapsed="false">
      <c r="A7" s="30" t="s">
        <v>17</v>
      </c>
      <c r="B7" s="31" t="s">
        <v>18</v>
      </c>
      <c r="C7" s="31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2" t="s">
        <v>24</v>
      </c>
      <c r="I7" s="31" t="s">
        <v>25</v>
      </c>
      <c r="J7" s="33" t="s">
        <v>17</v>
      </c>
      <c r="K7" s="34" t="s">
        <v>26</v>
      </c>
      <c r="L7" s="35" t="s">
        <v>17</v>
      </c>
      <c r="M7" s="36" t="s">
        <v>27</v>
      </c>
      <c r="N7" s="35" t="s">
        <v>28</v>
      </c>
      <c r="O7" s="35" t="n">
        <v>1</v>
      </c>
      <c r="P7" s="35" t="n">
        <v>2</v>
      </c>
      <c r="Q7" s="35" t="n">
        <v>3</v>
      </c>
      <c r="R7" s="35" t="n">
        <v>4</v>
      </c>
      <c r="S7" s="35" t="n">
        <v>5</v>
      </c>
      <c r="T7" s="35" t="n">
        <v>6</v>
      </c>
      <c r="U7" s="35" t="n">
        <v>7</v>
      </c>
      <c r="V7" s="35" t="n">
        <v>8</v>
      </c>
      <c r="W7" s="35" t="n">
        <v>9</v>
      </c>
      <c r="X7" s="35" t="n">
        <v>10</v>
      </c>
      <c r="Y7" s="35" t="n">
        <v>11</v>
      </c>
      <c r="Z7" s="35" t="n">
        <v>12</v>
      </c>
      <c r="AA7" s="35" t="n">
        <v>13</v>
      </c>
      <c r="AB7" s="35" t="n">
        <v>14</v>
      </c>
      <c r="AC7" s="35" t="n">
        <v>15</v>
      </c>
      <c r="AD7" s="35" t="n">
        <v>16</v>
      </c>
      <c r="AE7" s="35" t="n">
        <v>17</v>
      </c>
      <c r="AF7" s="35" t="n">
        <v>18</v>
      </c>
      <c r="AG7" s="35" t="n">
        <v>19</v>
      </c>
      <c r="AH7" s="35" t="n">
        <v>20</v>
      </c>
      <c r="AI7" s="35" t="n">
        <v>21</v>
      </c>
      <c r="AJ7" s="35" t="n">
        <v>22</v>
      </c>
      <c r="AK7" s="35" t="n">
        <v>23</v>
      </c>
      <c r="AL7" s="35" t="n">
        <v>24</v>
      </c>
      <c r="AM7" s="35" t="n">
        <v>25</v>
      </c>
      <c r="AN7" s="35" t="n">
        <v>26</v>
      </c>
      <c r="AO7" s="35" t="n">
        <v>27</v>
      </c>
      <c r="AP7" s="35" t="n">
        <v>28</v>
      </c>
      <c r="AQ7" s="35" t="n">
        <v>29</v>
      </c>
      <c r="AR7" s="35" t="n">
        <v>30</v>
      </c>
      <c r="AS7" s="35" t="n">
        <v>31</v>
      </c>
      <c r="AT7" s="35" t="n">
        <v>32</v>
      </c>
      <c r="AU7" s="35" t="n">
        <v>33</v>
      </c>
      <c r="AV7" s="35" t="n">
        <v>34</v>
      </c>
      <c r="AW7" s="35" t="n">
        <v>35</v>
      </c>
      <c r="AX7" s="35" t="n">
        <v>36</v>
      </c>
      <c r="AY7" s="35" t="n">
        <v>37</v>
      </c>
      <c r="AZ7" s="35" t="n">
        <v>38</v>
      </c>
      <c r="BA7" s="35" t="n">
        <v>39</v>
      </c>
      <c r="BB7" s="35" t="n">
        <v>40</v>
      </c>
      <c r="BC7" s="35" t="n">
        <v>41</v>
      </c>
      <c r="BD7" s="35" t="n">
        <v>42</v>
      </c>
      <c r="BE7" s="35" t="n">
        <v>43</v>
      </c>
      <c r="BF7" s="35" t="n">
        <v>44</v>
      </c>
      <c r="BG7" s="35" t="n">
        <v>45</v>
      </c>
      <c r="BH7" s="35" t="s">
        <v>26</v>
      </c>
      <c r="BI7" s="37" t="s">
        <v>17</v>
      </c>
      <c r="BJ7" s="34" t="s">
        <v>26</v>
      </c>
      <c r="BK7" s="38" t="s">
        <v>29</v>
      </c>
      <c r="BL7" s="35" t="s">
        <v>26</v>
      </c>
      <c r="BM7" s="39" t="n">
        <v>1</v>
      </c>
      <c r="BN7" s="39" t="n">
        <v>1</v>
      </c>
      <c r="BO7" s="39" t="n">
        <v>1</v>
      </c>
      <c r="BP7" s="39" t="n">
        <v>1</v>
      </c>
      <c r="BQ7" s="39" t="n">
        <v>1</v>
      </c>
      <c r="BR7" s="39" t="n">
        <v>1</v>
      </c>
      <c r="BS7" s="39" t="n">
        <v>1</v>
      </c>
      <c r="BT7" s="39" t="n">
        <v>1</v>
      </c>
      <c r="BU7" s="39" t="n">
        <v>1</v>
      </c>
      <c r="BV7" s="39" t="n">
        <v>2</v>
      </c>
      <c r="BW7" s="39" t="n">
        <v>1</v>
      </c>
      <c r="BX7" s="39" t="n">
        <v>1</v>
      </c>
      <c r="BY7" s="39" t="n">
        <v>1</v>
      </c>
      <c r="BZ7" s="39" t="n">
        <v>1</v>
      </c>
      <c r="CA7" s="39" t="n">
        <v>1</v>
      </c>
      <c r="CB7" s="39" t="n">
        <v>1</v>
      </c>
      <c r="CC7" s="39" t="n">
        <v>1</v>
      </c>
      <c r="CD7" s="39" t="n">
        <v>1</v>
      </c>
      <c r="CE7" s="39" t="n">
        <v>1</v>
      </c>
      <c r="CF7" s="39" t="n">
        <v>2</v>
      </c>
      <c r="CG7" s="40"/>
      <c r="CH7" s="40"/>
      <c r="CI7" s="41" t="s">
        <v>30</v>
      </c>
      <c r="CJ7" s="41" t="s">
        <v>31</v>
      </c>
      <c r="CK7" s="41" t="s">
        <v>30</v>
      </c>
      <c r="CL7" s="41" t="s">
        <v>31</v>
      </c>
    </row>
    <row r="8" customFormat="false" ht="16" hidden="false" customHeight="false" outlineLevel="0" collapsed="false">
      <c r="A8" s="42" t="n">
        <v>1</v>
      </c>
      <c r="B8" s="82" t="n">
        <v>19</v>
      </c>
      <c r="C8" s="122" t="n">
        <v>10009988556</v>
      </c>
      <c r="D8" s="85" t="s">
        <v>176</v>
      </c>
      <c r="E8" s="85" t="s">
        <v>177</v>
      </c>
      <c r="F8" s="85" t="s">
        <v>178</v>
      </c>
      <c r="G8" s="123" t="s">
        <v>48</v>
      </c>
      <c r="H8" s="48"/>
      <c r="I8" s="49" t="n">
        <f aca="false">IFERROR(K8+BH8+BJ8+BL8,-1000)</f>
        <v>165</v>
      </c>
      <c r="J8" s="50" t="n">
        <f aca="false">VLOOKUP(B8,CI:CJ,2,0)</f>
        <v>1</v>
      </c>
      <c r="K8" s="50" t="n">
        <f aca="false">IF(ISNUMBER(J8),IF(J8&lt;21,40-(J8-1)*2,1),J8)</f>
        <v>40</v>
      </c>
      <c r="L8" s="51" t="n">
        <v>2</v>
      </c>
      <c r="M8" s="51" t="n">
        <f aca="false">VLOOKUP(B8,CK:CL,2,0)</f>
        <v>11</v>
      </c>
      <c r="N8" s="51" t="n">
        <f aca="false">SUM(O8:BG8)</f>
        <v>28</v>
      </c>
      <c r="O8" s="52" t="str">
        <f aca="false">IF(O$5=$B8,1,"")</f>
        <v/>
      </c>
      <c r="P8" s="52" t="str">
        <f aca="false">IF(P$5=$B8,1,"")</f>
        <v/>
      </c>
      <c r="Q8" s="52" t="str">
        <f aca="false">IF(Q$5=$B8,1,"")</f>
        <v/>
      </c>
      <c r="R8" s="52" t="str">
        <f aca="false">IF(R$5=$B8,1,"")</f>
        <v/>
      </c>
      <c r="S8" s="52" t="str">
        <f aca="false">IF(S$5=$B8,1,"")</f>
        <v/>
      </c>
      <c r="T8" s="52" t="str">
        <f aca="false">IF(T$5=$B8,1,"")</f>
        <v/>
      </c>
      <c r="U8" s="52" t="str">
        <f aca="false">IF(U$5=$B8,1,"")</f>
        <v/>
      </c>
      <c r="V8" s="52" t="n">
        <f aca="false">IF(V$5=$B8,1,"")</f>
        <v>1</v>
      </c>
      <c r="W8" s="52" t="n">
        <f aca="false">IF(W$5=$B8,1,"")</f>
        <v>1</v>
      </c>
      <c r="X8" s="52" t="n">
        <f aca="false">IF(X$5=$B8,1,"")</f>
        <v>1</v>
      </c>
      <c r="Y8" s="52" t="n">
        <f aca="false">IF(Y$5=$B8,1,"")</f>
        <v>1</v>
      </c>
      <c r="Z8" s="52" t="n">
        <f aca="false">IF(Z$5=$B8,1,"")</f>
        <v>1</v>
      </c>
      <c r="AA8" s="52" t="n">
        <f aca="false">IF(AA$5=$B8,1,"")</f>
        <v>1</v>
      </c>
      <c r="AB8" s="52" t="str">
        <f aca="false">IF(AB$5=$B8,1,"")</f>
        <v/>
      </c>
      <c r="AC8" s="52" t="n">
        <v>20</v>
      </c>
      <c r="AD8" s="52" t="str">
        <f aca="false">IF(AD$5=$B8,1,"")</f>
        <v/>
      </c>
      <c r="AE8" s="52" t="str">
        <f aca="false">IF(AE$5=$B8,1,"")</f>
        <v/>
      </c>
      <c r="AF8" s="52" t="str">
        <f aca="false">IF(AF$5=$B8,1,"")</f>
        <v/>
      </c>
      <c r="AG8" s="52" t="n">
        <f aca="false">IF(AG$5=$B8,1,"")</f>
        <v>1</v>
      </c>
      <c r="AH8" s="52" t="n">
        <f aca="false">IF(AH$5=$B8,1,"")</f>
        <v>1</v>
      </c>
      <c r="AI8" s="52" t="str">
        <f aca="false">IF(AI$5=$B8,1,"")</f>
        <v/>
      </c>
      <c r="AJ8" s="52" t="str">
        <f aca="false">IF(AJ$5=$B8,1,"")</f>
        <v/>
      </c>
      <c r="AK8" s="52" t="str">
        <f aca="false">IF(AK$5=$B8,1,"")</f>
        <v/>
      </c>
      <c r="AL8" s="52" t="str">
        <f aca="false">IF(AL$5=$B8,1,"")</f>
        <v/>
      </c>
      <c r="AM8" s="52" t="str">
        <f aca="false">IF(AM$5=$B8,1,"")</f>
        <v/>
      </c>
      <c r="AN8" s="52" t="str">
        <f aca="false">IF(AN$5=$B8,1,"")</f>
        <v/>
      </c>
      <c r="AO8" s="52" t="str">
        <f aca="false">IF(AO$5=$B8,1,"")</f>
        <v/>
      </c>
      <c r="AP8" s="52" t="str">
        <f aca="false">IF(AP$5=$B8,1,"")</f>
        <v/>
      </c>
      <c r="AQ8" s="52" t="str">
        <f aca="false">IF(AQ$5=$B8,1,"")</f>
        <v/>
      </c>
      <c r="AR8" s="52" t="str">
        <f aca="false">IF(AR$5=$B8,1,"")</f>
        <v/>
      </c>
      <c r="AS8" s="52" t="str">
        <f aca="false">IF(AS$5=$B8,1,"")</f>
        <v/>
      </c>
      <c r="AT8" s="52" t="str">
        <f aca="false">IF(AT$5=$B8,1,"")</f>
        <v/>
      </c>
      <c r="AU8" s="52" t="str">
        <f aca="false">IF(AU$5=$B8,1,"")</f>
        <v/>
      </c>
      <c r="AV8" s="52" t="str">
        <f aca="false">IF(AV$5=$B8,1,"")</f>
        <v/>
      </c>
      <c r="AW8" s="52" t="str">
        <f aca="false">IF(AW$5=$B8,1,"")</f>
        <v/>
      </c>
      <c r="AX8" s="52" t="str">
        <f aca="false">IF(AX$5=$B8,1,"")</f>
        <v/>
      </c>
      <c r="AY8" s="52" t="str">
        <f aca="false">IF(AY$5=$B8,1,"")</f>
        <v/>
      </c>
      <c r="AZ8" s="52" t="str">
        <f aca="false">IF(AZ$5=$B8,1,"")</f>
        <v/>
      </c>
      <c r="BA8" s="52" t="str">
        <f aca="false">IF(BA$5=$B8,1,"")</f>
        <v/>
      </c>
      <c r="BB8" s="52" t="str">
        <f aca="false">IF(BB$5=$B8,1,"")</f>
        <v/>
      </c>
      <c r="BC8" s="52" t="str">
        <f aca="false">IF(BC$5=$B8,1,"")</f>
        <v/>
      </c>
      <c r="BD8" s="52" t="str">
        <f aca="false">IF(BD$5=$B8,1,"")</f>
        <v/>
      </c>
      <c r="BE8" s="52" t="str">
        <f aca="false">IF(BE$5=$B8,1,"")</f>
        <v/>
      </c>
      <c r="BF8" s="52" t="str">
        <f aca="false">IF(BF$5=$B8,1,"")</f>
        <v/>
      </c>
      <c r="BG8" s="52" t="str">
        <f aca="false">IF(BG$5=$B8,1,"")</f>
        <v/>
      </c>
      <c r="BH8" s="51" t="n">
        <f aca="false">IF(ISNUMBER(L8),IF(L8&lt;21,40-(L8-1)*2,1),L8)</f>
        <v>38</v>
      </c>
      <c r="BI8" s="53" t="n">
        <v>1</v>
      </c>
      <c r="BJ8" s="53" t="n">
        <f aca="false">IF(ISNUMBER(BI8),IF(BI8&gt;20,1,40-(BI8-1)*2),BI8)</f>
        <v>40</v>
      </c>
      <c r="BK8" s="54" t="n">
        <v>1</v>
      </c>
      <c r="BL8" s="55" t="n">
        <f aca="false">IFERROR(SUM(BM8:CF8)+BK8*20,BK8)</f>
        <v>47</v>
      </c>
      <c r="BM8" s="56" t="str">
        <f aca="false">IFERROR(VLOOKUP($B8,BM$2:$CG$5,MAX($BM$6:$CF$6)+2-BM$6,0)*BM$7,"")</f>
        <v/>
      </c>
      <c r="BN8" s="56" t="n">
        <f aca="false">IFERROR(VLOOKUP($B8,BN$2:$CG$5,MAX($BM$6:$CF$6)+2-BN$6,0)*BN$7,"")</f>
        <v>3</v>
      </c>
      <c r="BO8" s="56" t="str">
        <f aca="false">IFERROR(VLOOKUP($B8,BO$2:$CG$5,MAX($BM$6:$CF$6)+2-BO$6,0)*BO$7,"")</f>
        <v/>
      </c>
      <c r="BP8" s="56" t="n">
        <f aca="false">IFERROR(VLOOKUP($B8,BP$2:$CG$5,MAX($BM$6:$CF$6)+2-BP$6,0)*BP$7,"")</f>
        <v>1</v>
      </c>
      <c r="BQ8" s="56" t="str">
        <f aca="false">IFERROR(VLOOKUP($B8,BQ$2:$CG$5,MAX($BM$6:$CF$6)+2-BQ$6,0)*BQ$7,"")</f>
        <v/>
      </c>
      <c r="BR8" s="56" t="n">
        <f aca="false">IFERROR(VLOOKUP($B8,BR$2:$CG$5,MAX($BM$6:$CF$6)+2-BR$6,0)*BR$7,"")</f>
        <v>3</v>
      </c>
      <c r="BS8" s="56" t="n">
        <f aca="false">IFERROR(VLOOKUP($B8,BS$2:$CG$5,MAX($BM$6:$CF$6)+2-BS$6,0)*BS$7,"")</f>
        <v>3</v>
      </c>
      <c r="BT8" s="56" t="n">
        <f aca="false">IFERROR(VLOOKUP($B8,BT$2:$CG$5,MAX($BM$6:$CF$6)+2-BT$6,0)*BT$7,"")</f>
        <v>2</v>
      </c>
      <c r="BU8" s="56" t="n">
        <f aca="false">IFERROR(VLOOKUP($B8,BU$2:$CG$5,MAX($BM$6:$CF$6)+2-BU$6,0)*BU$7,"")</f>
        <v>5</v>
      </c>
      <c r="BV8" s="56" t="n">
        <f aca="false">IFERROR(VLOOKUP($B8,BV$2:$CG$5,MAX($BM$6:$CF$6)+2-BV$6,0)*BV$7,"")</f>
        <v>10</v>
      </c>
      <c r="BW8" s="56" t="str">
        <f aca="false">IFERROR(VLOOKUP($B8,BW$2:$CG$5,MAX($BM$6:$CF$6)+2-BW$6,0)*BW$7,"")</f>
        <v/>
      </c>
      <c r="BX8" s="56" t="str">
        <f aca="false">IFERROR(VLOOKUP($B8,BX$2:$CG$5,MAX($BM$6:$CF$6)+2-BX$6,0)*BX$7,"")</f>
        <v/>
      </c>
      <c r="BY8" s="56" t="str">
        <f aca="false">IFERROR(VLOOKUP($B8,BY$2:$CG$5,MAX($BM$6:$CF$6)+2-BY$6,0)*BY$7,"")</f>
        <v/>
      </c>
      <c r="BZ8" s="56" t="str">
        <f aca="false">IFERROR(VLOOKUP($B8,BZ$2:$CG$5,MAX($BM$6:$CF$6)+2-BZ$6,0)*BZ$7,"")</f>
        <v/>
      </c>
      <c r="CA8" s="56" t="str">
        <f aca="false">IFERROR(VLOOKUP($B8,CA$2:$CG$5,MAX($BM$6:$CF$6)+2-CA$6,0)*CA$7,"")</f>
        <v/>
      </c>
      <c r="CB8" s="56" t="str">
        <f aca="false">IFERROR(VLOOKUP($B8,CB$2:$CG$5,MAX($BM$6:$CF$6)+2-CB$6,0)*CB$7,"")</f>
        <v/>
      </c>
      <c r="CC8" s="56" t="str">
        <f aca="false">IFERROR(VLOOKUP($B8,CC$2:$CG$5,MAX($BM$6:$CF$6)+2-CC$6,0)*CC$7,"")</f>
        <v/>
      </c>
      <c r="CD8" s="56" t="str">
        <f aca="false">IFERROR(VLOOKUP($B8,CD$2:$CG$5,MAX($BM$6:$CF$6)+2-CD$6,0)*CD$7,"")</f>
        <v/>
      </c>
      <c r="CE8" s="56" t="str">
        <f aca="false">IFERROR(VLOOKUP($B8,CE$2:$CG$5,MAX($BM$6:$CF$6)+2-CE$6,0)*CE$7,"")</f>
        <v/>
      </c>
      <c r="CF8" s="56" t="str">
        <f aca="false">IFERROR(VLOOKUP($B8,CF$2:$CG$5,MAX($BM$6:$CF$6)+2-CF$6,0)*CF$7,"")</f>
        <v/>
      </c>
      <c r="CH8" s="9"/>
      <c r="CI8" s="57" t="n">
        <v>19</v>
      </c>
      <c r="CJ8" s="58" t="n">
        <v>1</v>
      </c>
      <c r="CK8" s="59" t="n">
        <v>11</v>
      </c>
      <c r="CL8" s="60" t="n">
        <v>1</v>
      </c>
    </row>
    <row r="9" customFormat="false" ht="16" hidden="false" customHeight="false" outlineLevel="0" collapsed="false">
      <c r="A9" s="42" t="n">
        <v>2</v>
      </c>
      <c r="B9" s="82" t="n">
        <v>22</v>
      </c>
      <c r="C9" s="122" t="n">
        <v>10006902643</v>
      </c>
      <c r="D9" s="85" t="s">
        <v>182</v>
      </c>
      <c r="E9" s="85" t="s">
        <v>183</v>
      </c>
      <c r="F9" s="85" t="s">
        <v>178</v>
      </c>
      <c r="G9" s="123" t="s">
        <v>48</v>
      </c>
      <c r="H9" s="48"/>
      <c r="I9" s="49" t="n">
        <f aca="false">IFERROR(K9+BH9+BJ9+BL9,-1000)</f>
        <v>140</v>
      </c>
      <c r="J9" s="50" t="n">
        <f aca="false">VLOOKUP(B9,CI:CJ,2,0)</f>
        <v>4</v>
      </c>
      <c r="K9" s="50" t="n">
        <f aca="false">IF(ISNUMBER(J9),IF(J9&lt;21,40-(J9-1)*2,1),J9)</f>
        <v>34</v>
      </c>
      <c r="L9" s="51" t="n">
        <v>5</v>
      </c>
      <c r="M9" s="51" t="n">
        <f aca="false">VLOOKUP(B9,CK:CL,2,0)</f>
        <v>2</v>
      </c>
      <c r="N9" s="51" t="n">
        <f aca="false">SUM(O9:BG9)</f>
        <v>21</v>
      </c>
      <c r="O9" s="52" t="str">
        <f aca="false">IF(O$5=$B9,1,"")</f>
        <v/>
      </c>
      <c r="P9" s="52" t="str">
        <f aca="false">IF(P$5=$B9,1,"")</f>
        <v/>
      </c>
      <c r="Q9" s="52" t="str">
        <f aca="false">IF(Q$5=$B9,1,"")</f>
        <v/>
      </c>
      <c r="R9" s="52" t="str">
        <f aca="false">IF(R$5=$B9,1,"")</f>
        <v/>
      </c>
      <c r="S9" s="52" t="str">
        <f aca="false">IF(S$5=$B9,1,"")</f>
        <v/>
      </c>
      <c r="T9" s="52" t="str">
        <f aca="false">IF(T$5=$B9,1,"")</f>
        <v/>
      </c>
      <c r="U9" s="52" t="str">
        <f aca="false">IF(U$5=$B9,1,"")</f>
        <v/>
      </c>
      <c r="V9" s="52" t="str">
        <f aca="false">IF(V$5=$B9,1,"")</f>
        <v/>
      </c>
      <c r="W9" s="52" t="str">
        <f aca="false">IF(W$5=$B9,1,"")</f>
        <v/>
      </c>
      <c r="X9" s="52" t="str">
        <f aca="false">IF(X$5=$B9,1,"")</f>
        <v/>
      </c>
      <c r="Y9" s="52" t="str">
        <f aca="false">IF(Y$5=$B9,1,"")</f>
        <v/>
      </c>
      <c r="Z9" s="52" t="str">
        <f aca="false">IF(Z$5=$B9,1,"")</f>
        <v/>
      </c>
      <c r="AA9" s="52" t="str">
        <f aca="false">IF(AA$5=$B9,1,"")</f>
        <v/>
      </c>
      <c r="AB9" s="52" t="str">
        <f aca="false">IF(AB$5=$B9,1,"")</f>
        <v/>
      </c>
      <c r="AC9" s="52" t="str">
        <f aca="false">IF(AC$5=$B9,1,"")</f>
        <v/>
      </c>
      <c r="AD9" s="52" t="n">
        <v>21</v>
      </c>
      <c r="AE9" s="52" t="str">
        <f aca="false">IF(AE$5=$B9,1,"")</f>
        <v/>
      </c>
      <c r="AF9" s="52" t="str">
        <f aca="false">IF(AF$5=$B9,1,"")</f>
        <v/>
      </c>
      <c r="AG9" s="52" t="str">
        <f aca="false">IF(AG$5=$B9,1,"")</f>
        <v/>
      </c>
      <c r="AH9" s="52" t="str">
        <f aca="false">IF(AH$5=$B9,1,"")</f>
        <v/>
      </c>
      <c r="AI9" s="52" t="str">
        <f aca="false">IF(AI$5=$B9,1,"")</f>
        <v/>
      </c>
      <c r="AJ9" s="52" t="str">
        <f aca="false">IF(AJ$5=$B9,1,"")</f>
        <v/>
      </c>
      <c r="AK9" s="52" t="str">
        <f aca="false">IF(AK$5=$B9,1,"")</f>
        <v/>
      </c>
      <c r="AL9" s="52" t="str">
        <f aca="false">IF(AL$5=$B9,1,"")</f>
        <v/>
      </c>
      <c r="AM9" s="52" t="str">
        <f aca="false">IF(AM$5=$B9,1,"")</f>
        <v/>
      </c>
      <c r="AN9" s="52" t="str">
        <f aca="false">IF(AN$5=$B9,1,"")</f>
        <v/>
      </c>
      <c r="AO9" s="52" t="str">
        <f aca="false">IF(AO$5=$B9,1,"")</f>
        <v/>
      </c>
      <c r="AP9" s="52" t="str">
        <f aca="false">IF(AP$5=$B9,1,"")</f>
        <v/>
      </c>
      <c r="AQ9" s="52" t="str">
        <f aca="false">IF(AQ$5=$B9,1,"")</f>
        <v/>
      </c>
      <c r="AR9" s="52" t="str">
        <f aca="false">IF(AR$5=$B9,1,"")</f>
        <v/>
      </c>
      <c r="AS9" s="52" t="str">
        <f aca="false">IF(AS$5=$B9,1,"")</f>
        <v/>
      </c>
      <c r="AT9" s="52" t="str">
        <f aca="false">IF(AT$5=$B9,1,"")</f>
        <v/>
      </c>
      <c r="AU9" s="52" t="str">
        <f aca="false">IF(AU$5=$B9,1,"")</f>
        <v/>
      </c>
      <c r="AV9" s="52" t="str">
        <f aca="false">IF(AV$5=$B9,1,"")</f>
        <v/>
      </c>
      <c r="AW9" s="52" t="str">
        <f aca="false">IF(AW$5=$B9,1,"")</f>
        <v/>
      </c>
      <c r="AX9" s="52" t="str">
        <f aca="false">IF(AX$5=$B9,1,"")</f>
        <v/>
      </c>
      <c r="AY9" s="52" t="str">
        <f aca="false">IF(AY$5=$B9,1,"")</f>
        <v/>
      </c>
      <c r="AZ9" s="52" t="str">
        <f aca="false">IF(AZ$5=$B9,1,"")</f>
        <v/>
      </c>
      <c r="BA9" s="52" t="str">
        <f aca="false">IF(BA$5=$B9,1,"")</f>
        <v/>
      </c>
      <c r="BB9" s="52" t="str">
        <f aca="false">IF(BB$5=$B9,1,"")</f>
        <v/>
      </c>
      <c r="BC9" s="52" t="str">
        <f aca="false">IF(BC$5=$B9,1,"")</f>
        <v/>
      </c>
      <c r="BD9" s="52" t="str">
        <f aca="false">IF(BD$5=$B9,1,"")</f>
        <v/>
      </c>
      <c r="BE9" s="52" t="str">
        <f aca="false">IF(BE$5=$B9,1,"")</f>
        <v/>
      </c>
      <c r="BF9" s="52" t="str">
        <f aca="false">IF(BF$5=$B9,1,"")</f>
        <v/>
      </c>
      <c r="BG9" s="52" t="str">
        <f aca="false">IF(BG$5=$B9,1,"")</f>
        <v/>
      </c>
      <c r="BH9" s="51" t="n">
        <f aca="false">IF(ISNUMBER(L9),IF(L9&lt;21,40-(L9-1)*2,1),L9)</f>
        <v>32</v>
      </c>
      <c r="BI9" s="53" t="n">
        <v>4</v>
      </c>
      <c r="BJ9" s="53" t="n">
        <f aca="false">IF(ISNUMBER(BI9),IF(BI9&gt;20,1,40-(BI9-1)*2),BI9)</f>
        <v>34</v>
      </c>
      <c r="BK9" s="54" t="n">
        <v>1</v>
      </c>
      <c r="BL9" s="55" t="n">
        <f aca="false">IFERROR(SUM(BM9:CF9)+BK9*20,BK9)</f>
        <v>40</v>
      </c>
      <c r="BM9" s="56" t="n">
        <f aca="false">IFERROR(VLOOKUP($B9,BM$2:$CG$5,MAX($BM$6:$CF$6)+2-BM$6,0)*BM$7,"")</f>
        <v>5</v>
      </c>
      <c r="BN9" s="56" t="str">
        <f aca="false">IFERROR(VLOOKUP($B9,BN$2:$CG$5,MAX($BM$6:$CF$6)+2-BN$6,0)*BN$7,"")</f>
        <v/>
      </c>
      <c r="BO9" s="56" t="n">
        <f aca="false">IFERROR(VLOOKUP($B9,BO$2:$CG$5,MAX($BM$6:$CF$6)+2-BO$6,0)*BO$7,"")</f>
        <v>5</v>
      </c>
      <c r="BP9" s="56" t="str">
        <f aca="false">IFERROR(VLOOKUP($B9,BP$2:$CG$5,MAX($BM$6:$CF$6)+2-BP$6,0)*BP$7,"")</f>
        <v/>
      </c>
      <c r="BQ9" s="56" t="str">
        <f aca="false">IFERROR(VLOOKUP($B9,BQ$2:$CG$5,MAX($BM$6:$CF$6)+2-BQ$6,0)*BQ$7,"")</f>
        <v/>
      </c>
      <c r="BR9" s="56" t="n">
        <f aca="false">IFERROR(VLOOKUP($B9,BR$2:$CG$5,MAX($BM$6:$CF$6)+2-BR$6,0)*BR$7,"")</f>
        <v>1</v>
      </c>
      <c r="BS9" s="56" t="n">
        <f aca="false">IFERROR(VLOOKUP($B9,BS$2:$CG$5,MAX($BM$6:$CF$6)+2-BS$6,0)*BS$7,"")</f>
        <v>5</v>
      </c>
      <c r="BT9" s="56" t="str">
        <f aca="false">IFERROR(VLOOKUP($B9,BT$2:$CG$5,MAX($BM$6:$CF$6)+2-BT$6,0)*BT$7,"")</f>
        <v/>
      </c>
      <c r="BU9" s="56" t="str">
        <f aca="false">IFERROR(VLOOKUP($B9,BU$2:$CG$5,MAX($BM$6:$CF$6)+2-BU$6,0)*BU$7,"")</f>
        <v/>
      </c>
      <c r="BV9" s="56" t="n">
        <f aca="false">IFERROR(VLOOKUP($B9,BV$2:$CG$5,MAX($BM$6:$CF$6)+2-BV$6,0)*BV$7,"")</f>
        <v>4</v>
      </c>
      <c r="BW9" s="56" t="str">
        <f aca="false">IFERROR(VLOOKUP($B9,BW$2:$CG$5,MAX($BM$6:$CF$6)+2-BW$6,0)*BW$7,"")</f>
        <v/>
      </c>
      <c r="BX9" s="56" t="str">
        <f aca="false">IFERROR(VLOOKUP($B9,BX$2:$CG$5,MAX($BM$6:$CF$6)+2-BX$6,0)*BX$7,"")</f>
        <v/>
      </c>
      <c r="BY9" s="56" t="str">
        <f aca="false">IFERROR(VLOOKUP($B9,BY$2:$CG$5,MAX($BM$6:$CF$6)+2-BY$6,0)*BY$7,"")</f>
        <v/>
      </c>
      <c r="BZ9" s="56" t="str">
        <f aca="false">IFERROR(VLOOKUP($B9,BZ$2:$CG$5,MAX($BM$6:$CF$6)+2-BZ$6,0)*BZ$7,"")</f>
        <v/>
      </c>
      <c r="CA9" s="56" t="str">
        <f aca="false">IFERROR(VLOOKUP($B9,CA$2:$CG$5,MAX($BM$6:$CF$6)+2-CA$6,0)*CA$7,"")</f>
        <v/>
      </c>
      <c r="CB9" s="56" t="str">
        <f aca="false">IFERROR(VLOOKUP($B9,CB$2:$CG$5,MAX($BM$6:$CF$6)+2-CB$6,0)*CB$7,"")</f>
        <v/>
      </c>
      <c r="CC9" s="56" t="str">
        <f aca="false">IFERROR(VLOOKUP($B9,CC$2:$CG$5,MAX($BM$6:$CF$6)+2-CC$6,0)*CC$7,"")</f>
        <v/>
      </c>
      <c r="CD9" s="56" t="str">
        <f aca="false">IFERROR(VLOOKUP($B9,CD$2:$CG$5,MAX($BM$6:$CF$6)+2-CD$6,0)*CD$7,"")</f>
        <v/>
      </c>
      <c r="CE9" s="56" t="str">
        <f aca="false">IFERROR(VLOOKUP($B9,CE$2:$CG$5,MAX($BM$6:$CF$6)+2-CE$6,0)*CE$7,"")</f>
        <v/>
      </c>
      <c r="CF9" s="56" t="str">
        <f aca="false">IFERROR(VLOOKUP($B9,CF$2:$CG$5,MAX($BM$6:$CF$6)+2-CF$6,0)*CF$7,"")</f>
        <v/>
      </c>
      <c r="CH9" s="9"/>
      <c r="CI9" s="57" t="n">
        <v>11</v>
      </c>
      <c r="CJ9" s="58" t="n">
        <v>2</v>
      </c>
      <c r="CK9" s="59" t="n">
        <v>22</v>
      </c>
      <c r="CL9" s="60" t="n">
        <v>2</v>
      </c>
    </row>
    <row r="10" customFormat="false" ht="16" hidden="false" customHeight="false" outlineLevel="0" collapsed="false">
      <c r="A10" s="42" t="n">
        <v>3</v>
      </c>
      <c r="B10" s="82" t="n">
        <v>21</v>
      </c>
      <c r="C10" s="122" t="n">
        <v>10009232966</v>
      </c>
      <c r="D10" s="92" t="s">
        <v>204</v>
      </c>
      <c r="E10" s="92" t="s">
        <v>205</v>
      </c>
      <c r="F10" s="92" t="s">
        <v>178</v>
      </c>
      <c r="G10" s="123" t="s">
        <v>48</v>
      </c>
      <c r="H10" s="48"/>
      <c r="I10" s="49" t="n">
        <f aca="false">IFERROR(K10+BH10+BJ10+BL10,-1000)</f>
        <v>140</v>
      </c>
      <c r="J10" s="50" t="n">
        <f aca="false">VLOOKUP(B10,CI:CJ,2,0)</f>
        <v>5</v>
      </c>
      <c r="K10" s="50" t="n">
        <f aca="false">IF(ISNUMBER(J10),IF(J10&lt;21,40-(J10-1)*2,1),J10)</f>
        <v>32</v>
      </c>
      <c r="L10" s="51" t="n">
        <v>1</v>
      </c>
      <c r="M10" s="51" t="n">
        <f aca="false">VLOOKUP(B10,CK:CL,2,0)</f>
        <v>12</v>
      </c>
      <c r="N10" s="51" t="n">
        <f aca="false">SUM(O10:BG10)</f>
        <v>29</v>
      </c>
      <c r="O10" s="52" t="str">
        <f aca="false">IF(O$5=$B10,1,"")</f>
        <v/>
      </c>
      <c r="P10" s="52" t="str">
        <f aca="false">IF(P$5=$B10,1,"")</f>
        <v/>
      </c>
      <c r="Q10" s="52" t="str">
        <f aca="false">IF(Q$5=$B10,1,"")</f>
        <v/>
      </c>
      <c r="R10" s="52" t="n">
        <f aca="false">IF(R$5=$B10,1,"")</f>
        <v>1</v>
      </c>
      <c r="S10" s="52" t="n">
        <f aca="false">IF(S$5=$B10,1,"")</f>
        <v>1</v>
      </c>
      <c r="T10" s="52" t="n">
        <f aca="false">IF(T$5=$B10,1,"")</f>
        <v>1</v>
      </c>
      <c r="U10" s="52" t="n">
        <f aca="false">IF(U$5=$B10,1,"")</f>
        <v>1</v>
      </c>
      <c r="V10" s="52" t="str">
        <f aca="false">IF(V$5=$B10,1,"")</f>
        <v/>
      </c>
      <c r="W10" s="52" t="str">
        <f aca="false">IF(W$5=$B10,1,"")</f>
        <v/>
      </c>
      <c r="X10" s="52" t="str">
        <f aca="false">IF(X$5=$B10,1,"")</f>
        <v/>
      </c>
      <c r="Y10" s="52" t="str">
        <f aca="false">IF(Y$5=$B10,1,"")</f>
        <v/>
      </c>
      <c r="Z10" s="52" t="str">
        <f aca="false">IF(Z$5=$B10,1,"")</f>
        <v/>
      </c>
      <c r="AA10" s="52" t="str">
        <f aca="false">IF(AA$5=$B10,1,"")</f>
        <v/>
      </c>
      <c r="AB10" s="52" t="str">
        <f aca="false">IF(AB$5=$B10,1,"")</f>
        <v/>
      </c>
      <c r="AC10" s="52" t="n">
        <v>20</v>
      </c>
      <c r="AD10" s="52" t="str">
        <f aca="false">IF(AD$5=$B10,1,"")</f>
        <v/>
      </c>
      <c r="AE10" s="52" t="str">
        <f aca="false">IF(AE$5=$B10,1,"")</f>
        <v/>
      </c>
      <c r="AF10" s="52" t="str">
        <f aca="false">IF(AF$5=$B10,1,"")</f>
        <v/>
      </c>
      <c r="AG10" s="52" t="str">
        <f aca="false">IF(AG$5=$B10,1,"")</f>
        <v/>
      </c>
      <c r="AH10" s="52" t="str">
        <f aca="false">IF(AH$5=$B10,1,"")</f>
        <v/>
      </c>
      <c r="AI10" s="52" t="n">
        <f aca="false">IF(AI$5=$B10,1,"")</f>
        <v>1</v>
      </c>
      <c r="AJ10" s="52" t="n">
        <f aca="false">IF(AJ$5=$B10,1,"")</f>
        <v>1</v>
      </c>
      <c r="AK10" s="52" t="n">
        <f aca="false">IF(AK$5=$B10,1,"")</f>
        <v>1</v>
      </c>
      <c r="AL10" s="52" t="n">
        <f aca="false">IF(AL$5=$B10,1,"")</f>
        <v>1</v>
      </c>
      <c r="AM10" s="52" t="n">
        <f aca="false">IF(AM$5=$B10,1,"")</f>
        <v>1</v>
      </c>
      <c r="AN10" s="52" t="str">
        <f aca="false">IF(AN$5=$B10,1,"")</f>
        <v/>
      </c>
      <c r="AO10" s="52" t="str">
        <f aca="false">IF(AO$5=$B10,1,"")</f>
        <v/>
      </c>
      <c r="AP10" s="52" t="str">
        <f aca="false">IF(AP$5=$B10,1,"")</f>
        <v/>
      </c>
      <c r="AQ10" s="52" t="str">
        <f aca="false">IF(AQ$5=$B10,1,"")</f>
        <v/>
      </c>
      <c r="AR10" s="52" t="str">
        <f aca="false">IF(AR$5=$B10,1,"")</f>
        <v/>
      </c>
      <c r="AS10" s="52" t="str">
        <f aca="false">IF(AS$5=$B10,1,"")</f>
        <v/>
      </c>
      <c r="AT10" s="52" t="str">
        <f aca="false">IF(AT$5=$B10,1,"")</f>
        <v/>
      </c>
      <c r="AU10" s="52" t="str">
        <f aca="false">IF(AU$5=$B10,1,"")</f>
        <v/>
      </c>
      <c r="AV10" s="52" t="str">
        <f aca="false">IF(AV$5=$B10,1,"")</f>
        <v/>
      </c>
      <c r="AW10" s="52" t="str">
        <f aca="false">IF(AW$5=$B10,1,"")</f>
        <v/>
      </c>
      <c r="AX10" s="52" t="str">
        <f aca="false">IF(AX$5=$B10,1,"")</f>
        <v/>
      </c>
      <c r="AY10" s="52" t="str">
        <f aca="false">IF(AY$5=$B10,1,"")</f>
        <v/>
      </c>
      <c r="AZ10" s="52" t="str">
        <f aca="false">IF(AZ$5=$B10,1,"")</f>
        <v/>
      </c>
      <c r="BA10" s="52" t="str">
        <f aca="false">IF(BA$5=$B10,1,"")</f>
        <v/>
      </c>
      <c r="BB10" s="52" t="str">
        <f aca="false">IF(BB$5=$B10,1,"")</f>
        <v/>
      </c>
      <c r="BC10" s="52" t="str">
        <f aca="false">IF(BC$5=$B10,1,"")</f>
        <v/>
      </c>
      <c r="BD10" s="52" t="str">
        <f aca="false">IF(BD$5=$B10,1,"")</f>
        <v/>
      </c>
      <c r="BE10" s="52" t="str">
        <f aca="false">IF(BE$5=$B10,1,"")</f>
        <v/>
      </c>
      <c r="BF10" s="52" t="str">
        <f aca="false">IF(BF$5=$B10,1,"")</f>
        <v/>
      </c>
      <c r="BG10" s="52" t="str">
        <f aca="false">IF(BG$5=$B10,1,"")</f>
        <v/>
      </c>
      <c r="BH10" s="51" t="n">
        <f aca="false">IF(ISNUMBER(L10),IF(L10&lt;21,40-(L10-1)*2,1),L10)</f>
        <v>40</v>
      </c>
      <c r="BI10" s="53" t="n">
        <v>2</v>
      </c>
      <c r="BJ10" s="53" t="n">
        <f aca="false">IF(ISNUMBER(BI10),IF(BI10&gt;20,1,40-(BI10-1)*2),BI10)</f>
        <v>38</v>
      </c>
      <c r="BK10" s="54" t="n">
        <v>1</v>
      </c>
      <c r="BL10" s="55" t="n">
        <f aca="false">IFERROR(SUM(BM10:CF10)+BK10*20,BK10)</f>
        <v>30</v>
      </c>
      <c r="BM10" s="56" t="n">
        <f aca="false">IFERROR(VLOOKUP($B10,BM$2:$CG$5,MAX($BM$6:$CF$6)+2-BM$6,0)*BM$7,"")</f>
        <v>3</v>
      </c>
      <c r="BN10" s="56" t="n">
        <f aca="false">IFERROR(VLOOKUP($B10,BN$2:$CG$5,MAX($BM$6:$CF$6)+2-BN$6,0)*BN$7,"")</f>
        <v>2</v>
      </c>
      <c r="BO10" s="56" t="n">
        <f aca="false">IFERROR(VLOOKUP($B10,BO$2:$CG$5,MAX($BM$6:$CF$6)+2-BO$6,0)*BO$7,"")</f>
        <v>3</v>
      </c>
      <c r="BP10" s="56" t="str">
        <f aca="false">IFERROR(VLOOKUP($B10,BP$2:$CG$5,MAX($BM$6:$CF$6)+2-BP$6,0)*BP$7,"")</f>
        <v/>
      </c>
      <c r="BQ10" s="56" t="str">
        <f aca="false">IFERROR(VLOOKUP($B10,BQ$2:$CG$5,MAX($BM$6:$CF$6)+2-BQ$6,0)*BQ$7,"")</f>
        <v/>
      </c>
      <c r="BR10" s="56" t="n">
        <f aca="false">IFERROR(VLOOKUP($B10,BR$2:$CG$5,MAX($BM$6:$CF$6)+2-BR$6,0)*BR$7,"")</f>
        <v>2</v>
      </c>
      <c r="BS10" s="56" t="str">
        <f aca="false">IFERROR(VLOOKUP($B10,BS$2:$CG$5,MAX($BM$6:$CF$6)+2-BS$6,0)*BS$7,"")</f>
        <v/>
      </c>
      <c r="BT10" s="56" t="str">
        <f aca="false">IFERROR(VLOOKUP($B10,BT$2:$CG$5,MAX($BM$6:$CF$6)+2-BT$6,0)*BT$7,"")</f>
        <v/>
      </c>
      <c r="BU10" s="56" t="str">
        <f aca="false">IFERROR(VLOOKUP($B10,BU$2:$CG$5,MAX($BM$6:$CF$6)+2-BU$6,0)*BU$7,"")</f>
        <v/>
      </c>
      <c r="BV10" s="56" t="str">
        <f aca="false">IFERROR(VLOOKUP($B10,BV$2:$CG$5,MAX($BM$6:$CF$6)+2-BV$6,0)*BV$7,"")</f>
        <v/>
      </c>
      <c r="BW10" s="56" t="str">
        <f aca="false">IFERROR(VLOOKUP($B10,BW$2:$CG$5,MAX($BM$6:$CF$6)+2-BW$6,0)*BW$7,"")</f>
        <v/>
      </c>
      <c r="BX10" s="56" t="str">
        <f aca="false">IFERROR(VLOOKUP($B10,BX$2:$CG$5,MAX($BM$6:$CF$6)+2-BX$6,0)*BX$7,"")</f>
        <v/>
      </c>
      <c r="BY10" s="56" t="str">
        <f aca="false">IFERROR(VLOOKUP($B10,BY$2:$CG$5,MAX($BM$6:$CF$6)+2-BY$6,0)*BY$7,"")</f>
        <v/>
      </c>
      <c r="BZ10" s="56" t="str">
        <f aca="false">IFERROR(VLOOKUP($B10,BZ$2:$CG$5,MAX($BM$6:$CF$6)+2-BZ$6,0)*BZ$7,"")</f>
        <v/>
      </c>
      <c r="CA10" s="56" t="str">
        <f aca="false">IFERROR(VLOOKUP($B10,CA$2:$CG$5,MAX($BM$6:$CF$6)+2-CA$6,0)*CA$7,"")</f>
        <v/>
      </c>
      <c r="CB10" s="56" t="str">
        <f aca="false">IFERROR(VLOOKUP($B10,CB$2:$CG$5,MAX($BM$6:$CF$6)+2-CB$6,0)*CB$7,"")</f>
        <v/>
      </c>
      <c r="CC10" s="56" t="str">
        <f aca="false">IFERROR(VLOOKUP($B10,CC$2:$CG$5,MAX($BM$6:$CF$6)+2-CC$6,0)*CC$7,"")</f>
        <v/>
      </c>
      <c r="CD10" s="56" t="str">
        <f aca="false">IFERROR(VLOOKUP($B10,CD$2:$CG$5,MAX($BM$6:$CF$6)+2-CD$6,0)*CD$7,"")</f>
        <v/>
      </c>
      <c r="CE10" s="56" t="str">
        <f aca="false">IFERROR(VLOOKUP($B10,CE$2:$CG$5,MAX($BM$6:$CF$6)+2-CE$6,0)*CE$7,"")</f>
        <v/>
      </c>
      <c r="CF10" s="56" t="str">
        <f aca="false">IFERROR(VLOOKUP($B10,CF$2:$CG$5,MAX($BM$6:$CF$6)+2-CF$6,0)*CF$7,"")</f>
        <v/>
      </c>
      <c r="CH10" s="9"/>
      <c r="CI10" s="57" t="n">
        <v>23</v>
      </c>
      <c r="CJ10" s="58" t="n">
        <v>3</v>
      </c>
      <c r="CK10" s="59" t="n">
        <v>20</v>
      </c>
      <c r="CL10" s="60" t="n">
        <v>3</v>
      </c>
    </row>
    <row r="11" customFormat="false" ht="16" hidden="false" customHeight="false" outlineLevel="0" collapsed="false">
      <c r="A11" s="42" t="n">
        <v>4</v>
      </c>
      <c r="B11" s="82" t="n">
        <v>11</v>
      </c>
      <c r="C11" s="125" t="n">
        <v>10008696234</v>
      </c>
      <c r="D11" s="84" t="s">
        <v>186</v>
      </c>
      <c r="E11" s="84" t="s">
        <v>187</v>
      </c>
      <c r="F11" s="94" t="s">
        <v>34</v>
      </c>
      <c r="G11" s="123" t="s">
        <v>35</v>
      </c>
      <c r="H11" s="48"/>
      <c r="I11" s="49" t="n">
        <f aca="false">IFERROR(K11+BH11+BJ11+BL11,-1000)</f>
        <v>140</v>
      </c>
      <c r="J11" s="50" t="n">
        <f aca="false">VLOOKUP(B11,CI:CJ,2,0)</f>
        <v>2</v>
      </c>
      <c r="K11" s="50" t="n">
        <f aca="false">IF(ISNUMBER(J11),IF(J11&lt;21,40-(J11-1)*2,1),J11)</f>
        <v>38</v>
      </c>
      <c r="L11" s="51" t="n">
        <v>4</v>
      </c>
      <c r="M11" s="51" t="n">
        <f aca="false">VLOOKUP(B11,CK:CL,2,0)</f>
        <v>1</v>
      </c>
      <c r="N11" s="51" t="n">
        <f aca="false">SUM(O11:BG11)</f>
        <v>21</v>
      </c>
      <c r="O11" s="52" t="str">
        <f aca="false">IF(O$5=$B11,1,"")</f>
        <v/>
      </c>
      <c r="P11" s="52" t="str">
        <f aca="false">IF(P$5=$B11,1,"")</f>
        <v/>
      </c>
      <c r="Q11" s="52" t="str">
        <f aca="false">IF(Q$5=$B11,1,"")</f>
        <v/>
      </c>
      <c r="R11" s="52" t="str">
        <f aca="false">IF(R$5=$B11,1,"")</f>
        <v/>
      </c>
      <c r="S11" s="52" t="str">
        <f aca="false">IF(S$5=$B11,1,"")</f>
        <v/>
      </c>
      <c r="T11" s="52" t="str">
        <f aca="false">IF(T$5=$B11,1,"")</f>
        <v/>
      </c>
      <c r="U11" s="52" t="str">
        <f aca="false">IF(U$5=$B11,1,"")</f>
        <v/>
      </c>
      <c r="V11" s="52" t="str">
        <f aca="false">IF(V$5=$B11,1,"")</f>
        <v/>
      </c>
      <c r="W11" s="52" t="str">
        <f aca="false">IF(W$5=$B11,1,"")</f>
        <v/>
      </c>
      <c r="X11" s="52" t="str">
        <f aca="false">IF(X$5=$B11,1,"")</f>
        <v/>
      </c>
      <c r="Y11" s="52" t="str">
        <f aca="false">IF(Y$5=$B11,1,"")</f>
        <v/>
      </c>
      <c r="Z11" s="52" t="str">
        <f aca="false">IF(Z$5=$B11,1,"")</f>
        <v/>
      </c>
      <c r="AA11" s="52" t="str">
        <f aca="false">IF(AA$5=$B11,1,"")</f>
        <v/>
      </c>
      <c r="AB11" s="52" t="str">
        <f aca="false">IF(AB$5=$B11,1,"")</f>
        <v/>
      </c>
      <c r="AC11" s="52" t="n">
        <v>20</v>
      </c>
      <c r="AD11" s="52" t="str">
        <f aca="false">IF(AD$5=$B11,1,"")</f>
        <v/>
      </c>
      <c r="AE11" s="52" t="str">
        <f aca="false">IF(AE$5=$B11,1,"")</f>
        <v/>
      </c>
      <c r="AF11" s="52" t="str">
        <f aca="false">IF(AF$5=$B11,1,"")</f>
        <v/>
      </c>
      <c r="AG11" s="52" t="str">
        <f aca="false">IF(AG$5=$B11,1,"")</f>
        <v/>
      </c>
      <c r="AH11" s="52" t="str">
        <f aca="false">IF(AH$5=$B11,1,"")</f>
        <v/>
      </c>
      <c r="AI11" s="52" t="str">
        <f aca="false">IF(AI$5=$B11,1,"")</f>
        <v/>
      </c>
      <c r="AJ11" s="52" t="str">
        <f aca="false">IF(AJ$5=$B11,1,"")</f>
        <v/>
      </c>
      <c r="AK11" s="52" t="str">
        <f aca="false">IF(AK$5=$B11,1,"")</f>
        <v/>
      </c>
      <c r="AL11" s="52" t="str">
        <f aca="false">IF(AL$5=$B11,1,"")</f>
        <v/>
      </c>
      <c r="AM11" s="52" t="str">
        <f aca="false">IF(AM$5=$B11,1,"")</f>
        <v/>
      </c>
      <c r="AN11" s="52" t="n">
        <f aca="false">IF(AN$5=$B11,1,"")</f>
        <v>1</v>
      </c>
      <c r="AO11" s="52" t="str">
        <f aca="false">IF(AO$5=$B11,1,"")</f>
        <v/>
      </c>
      <c r="AP11" s="52" t="str">
        <f aca="false">IF(AP$5=$B11,1,"")</f>
        <v/>
      </c>
      <c r="AQ11" s="52" t="str">
        <f aca="false">IF(AQ$5=$B11,1,"")</f>
        <v/>
      </c>
      <c r="AR11" s="52" t="str">
        <f aca="false">IF(AR$5=$B11,1,"")</f>
        <v/>
      </c>
      <c r="AS11" s="52" t="str">
        <f aca="false">IF(AS$5=$B11,1,"")</f>
        <v/>
      </c>
      <c r="AT11" s="52" t="str">
        <f aca="false">IF(AT$5=$B11,1,"")</f>
        <v/>
      </c>
      <c r="AU11" s="52" t="str">
        <f aca="false">IF(AU$5=$B11,1,"")</f>
        <v/>
      </c>
      <c r="AV11" s="52" t="str">
        <f aca="false">IF(AV$5=$B11,1,"")</f>
        <v/>
      </c>
      <c r="AW11" s="52" t="str">
        <f aca="false">IF(AW$5=$B11,1,"")</f>
        <v/>
      </c>
      <c r="AX11" s="52" t="str">
        <f aca="false">IF(AX$5=$B11,1,"")</f>
        <v/>
      </c>
      <c r="AY11" s="52" t="str">
        <f aca="false">IF(AY$5=$B11,1,"")</f>
        <v/>
      </c>
      <c r="AZ11" s="52" t="str">
        <f aca="false">IF(AZ$5=$B11,1,"")</f>
        <v/>
      </c>
      <c r="BA11" s="52" t="str">
        <f aca="false">IF(BA$5=$B11,1,"")</f>
        <v/>
      </c>
      <c r="BB11" s="52" t="str">
        <f aca="false">IF(BB$5=$B11,1,"")</f>
        <v/>
      </c>
      <c r="BC11" s="52" t="str">
        <f aca="false">IF(BC$5=$B11,1,"")</f>
        <v/>
      </c>
      <c r="BD11" s="52" t="str">
        <f aca="false">IF(BD$5=$B11,1,"")</f>
        <v/>
      </c>
      <c r="BE11" s="52" t="str">
        <f aca="false">IF(BE$5=$B11,1,"")</f>
        <v/>
      </c>
      <c r="BF11" s="52" t="str">
        <f aca="false">IF(BF$5=$B11,1,"")</f>
        <v/>
      </c>
      <c r="BG11" s="52" t="str">
        <f aca="false">IF(BG$5=$B11,1,"")</f>
        <v/>
      </c>
      <c r="BH11" s="51" t="n">
        <f aca="false">IF(ISNUMBER(L11),IF(L11&lt;21,40-(L11-1)*2,1),L11)</f>
        <v>34</v>
      </c>
      <c r="BI11" s="53" t="n">
        <v>3</v>
      </c>
      <c r="BJ11" s="53" t="n">
        <f aca="false">IF(ISNUMBER(BI11),IF(BI11&gt;20,1,40-(BI11-1)*2),BI11)</f>
        <v>36</v>
      </c>
      <c r="BK11" s="54" t="n">
        <v>1</v>
      </c>
      <c r="BL11" s="55" t="n">
        <f aca="false">IFERROR(SUM(BM11:CF11)+BK11*20,BK11)</f>
        <v>32</v>
      </c>
      <c r="BM11" s="56" t="n">
        <f aca="false">IFERROR(VLOOKUP($B11,BM$2:$CG$5,MAX($BM$6:$CF$6)+2-BM$6,0)*BM$7,"")</f>
        <v>2</v>
      </c>
      <c r="BN11" s="56" t="str">
        <f aca="false">IFERROR(VLOOKUP($B11,BN$2:$CG$5,MAX($BM$6:$CF$6)+2-BN$6,0)*BN$7,"")</f>
        <v/>
      </c>
      <c r="BO11" s="56" t="str">
        <f aca="false">IFERROR(VLOOKUP($B11,BO$2:$CG$5,MAX($BM$6:$CF$6)+2-BO$6,0)*BO$7,"")</f>
        <v/>
      </c>
      <c r="BP11" s="56" t="n">
        <f aca="false">IFERROR(VLOOKUP($B11,BP$2:$CG$5,MAX($BM$6:$CF$6)+2-BP$6,0)*BP$7,"")</f>
        <v>3</v>
      </c>
      <c r="BQ11" s="56" t="n">
        <f aca="false">IFERROR(VLOOKUP($B11,BQ$2:$CG$5,MAX($BM$6:$CF$6)+2-BQ$6,0)*BQ$7,"")</f>
        <v>5</v>
      </c>
      <c r="BR11" s="56" t="str">
        <f aca="false">IFERROR(VLOOKUP($B11,BR$2:$CG$5,MAX($BM$6:$CF$6)+2-BR$6,0)*BR$7,"")</f>
        <v/>
      </c>
      <c r="BS11" s="56" t="n">
        <f aca="false">IFERROR(VLOOKUP($B11,BS$2:$CG$5,MAX($BM$6:$CF$6)+2-BS$6,0)*BS$7,"")</f>
        <v>2</v>
      </c>
      <c r="BT11" s="56" t="str">
        <f aca="false">IFERROR(VLOOKUP($B11,BT$2:$CG$5,MAX($BM$6:$CF$6)+2-BT$6,0)*BT$7,"")</f>
        <v/>
      </c>
      <c r="BU11" s="56" t="str">
        <f aca="false">IFERROR(VLOOKUP($B11,BU$2:$CG$5,MAX($BM$6:$CF$6)+2-BU$6,0)*BU$7,"")</f>
        <v/>
      </c>
      <c r="BV11" s="56" t="str">
        <f aca="false">IFERROR(VLOOKUP($B11,BV$2:$CG$5,MAX($BM$6:$CF$6)+2-BV$6,0)*BV$7,"")</f>
        <v/>
      </c>
      <c r="BW11" s="56" t="str">
        <f aca="false">IFERROR(VLOOKUP($B11,BW$2:$CG$5,MAX($BM$6:$CF$6)+2-BW$6,0)*BW$7,"")</f>
        <v/>
      </c>
      <c r="BX11" s="56" t="str">
        <f aca="false">IFERROR(VLOOKUP($B11,BX$2:$CG$5,MAX($BM$6:$CF$6)+2-BX$6,0)*BX$7,"")</f>
        <v/>
      </c>
      <c r="BY11" s="56" t="str">
        <f aca="false">IFERROR(VLOOKUP($B11,BY$2:$CG$5,MAX($BM$6:$CF$6)+2-BY$6,0)*BY$7,"")</f>
        <v/>
      </c>
      <c r="BZ11" s="56" t="str">
        <f aca="false">IFERROR(VLOOKUP($B11,BZ$2:$CG$5,MAX($BM$6:$CF$6)+2-BZ$6,0)*BZ$7,"")</f>
        <v/>
      </c>
      <c r="CA11" s="56" t="str">
        <f aca="false">IFERROR(VLOOKUP($B11,CA$2:$CG$5,MAX($BM$6:$CF$6)+2-CA$6,0)*CA$7,"")</f>
        <v/>
      </c>
      <c r="CB11" s="56" t="str">
        <f aca="false">IFERROR(VLOOKUP($B11,CB$2:$CG$5,MAX($BM$6:$CF$6)+2-CB$6,0)*CB$7,"")</f>
        <v/>
      </c>
      <c r="CC11" s="56" t="str">
        <f aca="false">IFERROR(VLOOKUP($B11,CC$2:$CG$5,MAX($BM$6:$CF$6)+2-CC$6,0)*CC$7,"")</f>
        <v/>
      </c>
      <c r="CD11" s="56" t="str">
        <f aca="false">IFERROR(VLOOKUP($B11,CD$2:$CG$5,MAX($BM$6:$CF$6)+2-CD$6,0)*CD$7,"")</f>
        <v/>
      </c>
      <c r="CE11" s="56" t="str">
        <f aca="false">IFERROR(VLOOKUP($B11,CE$2:$CG$5,MAX($BM$6:$CF$6)+2-CE$6,0)*CE$7,"")</f>
        <v/>
      </c>
      <c r="CF11" s="56" t="str">
        <f aca="false">IFERROR(VLOOKUP($B11,CF$2:$CG$5,MAX($BM$6:$CF$6)+2-CF$6,0)*CF$7,"")</f>
        <v/>
      </c>
      <c r="CH11" s="9"/>
      <c r="CI11" s="57" t="n">
        <v>22</v>
      </c>
      <c r="CJ11" s="58" t="n">
        <v>4</v>
      </c>
      <c r="CK11" s="59" t="n">
        <v>23</v>
      </c>
      <c r="CL11" s="60" t="n">
        <v>4</v>
      </c>
    </row>
    <row r="12" customFormat="false" ht="16" hidden="false" customHeight="false" outlineLevel="0" collapsed="false">
      <c r="A12" s="42" t="n">
        <v>5</v>
      </c>
      <c r="B12" s="82" t="n">
        <v>20</v>
      </c>
      <c r="C12" s="122" t="n">
        <v>10010201148</v>
      </c>
      <c r="D12" s="92" t="s">
        <v>176</v>
      </c>
      <c r="E12" s="92" t="s">
        <v>181</v>
      </c>
      <c r="F12" s="92" t="s">
        <v>178</v>
      </c>
      <c r="G12" s="123" t="s">
        <v>48</v>
      </c>
      <c r="H12" s="48"/>
      <c r="I12" s="49" t="n">
        <f aca="false">IFERROR(K12+BH12+BJ12+BL12,-1000)</f>
        <v>131</v>
      </c>
      <c r="J12" s="50" t="n">
        <f aca="false">VLOOKUP(B12,CI:CJ,2,0)</f>
        <v>10</v>
      </c>
      <c r="K12" s="50" t="n">
        <f aca="false">IF(ISNUMBER(J12),IF(J12&lt;21,40-(J12-1)*2,1),J12)</f>
        <v>22</v>
      </c>
      <c r="L12" s="51" t="n">
        <v>3</v>
      </c>
      <c r="M12" s="51" t="n">
        <f aca="false">VLOOKUP(B12,CK:CL,2,0)</f>
        <v>3</v>
      </c>
      <c r="N12" s="51" t="n">
        <f aca="false">SUM(O12:BG12)</f>
        <v>22</v>
      </c>
      <c r="O12" s="52" t="str">
        <f aca="false">IF(O$5=$B12,1,"")</f>
        <v/>
      </c>
      <c r="P12" s="52" t="str">
        <f aca="false">IF(P$5=$B12,1,"")</f>
        <v/>
      </c>
      <c r="Q12" s="52" t="str">
        <f aca="false">IF(Q$5=$B12,1,"")</f>
        <v/>
      </c>
      <c r="R12" s="52" t="str">
        <f aca="false">IF(R$5=$B12,1,"")</f>
        <v/>
      </c>
      <c r="S12" s="52" t="str">
        <f aca="false">IF(S$5=$B12,1,"")</f>
        <v/>
      </c>
      <c r="T12" s="52" t="str">
        <f aca="false">IF(T$5=$B12,1,"")</f>
        <v/>
      </c>
      <c r="U12" s="52" t="str">
        <f aca="false">IF(U$5=$B12,1,"")</f>
        <v/>
      </c>
      <c r="V12" s="52" t="str">
        <f aca="false">IF(V$5=$B12,1,"")</f>
        <v/>
      </c>
      <c r="W12" s="52" t="str">
        <f aca="false">IF(W$5=$B12,1,"")</f>
        <v/>
      </c>
      <c r="X12" s="52" t="str">
        <f aca="false">IF(X$5=$B12,1,"")</f>
        <v/>
      </c>
      <c r="Y12" s="52" t="str">
        <f aca="false">IF(Y$5=$B12,1,"")</f>
        <v/>
      </c>
      <c r="Z12" s="52" t="str">
        <f aca="false">IF(Z$5=$B12,1,"")</f>
        <v/>
      </c>
      <c r="AA12" s="52" t="str">
        <f aca="false">IF(AA$5=$B12,1,"")</f>
        <v/>
      </c>
      <c r="AB12" s="52" t="n">
        <f aca="false">IF(AB$5=$B12,1,"")</f>
        <v>1</v>
      </c>
      <c r="AC12" s="52" t="n">
        <v>21</v>
      </c>
      <c r="AD12" s="52" t="str">
        <f aca="false">IF(AD$5=$B12,1,"")</f>
        <v/>
      </c>
      <c r="AE12" s="52" t="str">
        <f aca="false">IF(AE$5=$B12,1,"")</f>
        <v/>
      </c>
      <c r="AF12" s="52" t="str">
        <f aca="false">IF(AF$5=$B12,1,"")</f>
        <v/>
      </c>
      <c r="AG12" s="52" t="str">
        <f aca="false">IF(AG$5=$B12,1,"")</f>
        <v/>
      </c>
      <c r="AH12" s="52" t="str">
        <f aca="false">IF(AH$5=$B12,1,"")</f>
        <v/>
      </c>
      <c r="AI12" s="52" t="str">
        <f aca="false">IF(AI$5=$B12,1,"")</f>
        <v/>
      </c>
      <c r="AJ12" s="52" t="str">
        <f aca="false">IF(AJ$5=$B12,1,"")</f>
        <v/>
      </c>
      <c r="AK12" s="52" t="str">
        <f aca="false">IF(AK$5=$B12,1,"")</f>
        <v/>
      </c>
      <c r="AL12" s="52" t="str">
        <f aca="false">IF(AL$5=$B12,1,"")</f>
        <v/>
      </c>
      <c r="AM12" s="52" t="str">
        <f aca="false">IF(AM$5=$B12,1,"")</f>
        <v/>
      </c>
      <c r="AN12" s="52" t="str">
        <f aca="false">IF(AN$5=$B12,1,"")</f>
        <v/>
      </c>
      <c r="AO12" s="52" t="str">
        <f aca="false">IF(AO$5=$B12,1,"")</f>
        <v/>
      </c>
      <c r="AP12" s="52" t="str">
        <f aca="false">IF(AP$5=$B12,1,"")</f>
        <v/>
      </c>
      <c r="AQ12" s="52" t="str">
        <f aca="false">IF(AQ$5=$B12,1,"")</f>
        <v/>
      </c>
      <c r="AR12" s="52" t="str">
        <f aca="false">IF(AR$5=$B12,1,"")</f>
        <v/>
      </c>
      <c r="AS12" s="52" t="str">
        <f aca="false">IF(AS$5=$B12,1,"")</f>
        <v/>
      </c>
      <c r="AT12" s="52" t="str">
        <f aca="false">IF(AT$5=$B12,1,"")</f>
        <v/>
      </c>
      <c r="AU12" s="52" t="str">
        <f aca="false">IF(AU$5=$B12,1,"")</f>
        <v/>
      </c>
      <c r="AV12" s="52" t="str">
        <f aca="false">IF(AV$5=$B12,1,"")</f>
        <v/>
      </c>
      <c r="AW12" s="52" t="str">
        <f aca="false">IF(AW$5=$B12,1,"")</f>
        <v/>
      </c>
      <c r="AX12" s="52" t="str">
        <f aca="false">IF(AX$5=$B12,1,"")</f>
        <v/>
      </c>
      <c r="AY12" s="52" t="str">
        <f aca="false">IF(AY$5=$B12,1,"")</f>
        <v/>
      </c>
      <c r="AZ12" s="52" t="str">
        <f aca="false">IF(AZ$5=$B12,1,"")</f>
        <v/>
      </c>
      <c r="BA12" s="52" t="str">
        <f aca="false">IF(BA$5=$B12,1,"")</f>
        <v/>
      </c>
      <c r="BB12" s="52" t="str">
        <f aca="false">IF(BB$5=$B12,1,"")</f>
        <v/>
      </c>
      <c r="BC12" s="52" t="str">
        <f aca="false">IF(BC$5=$B12,1,"")</f>
        <v/>
      </c>
      <c r="BD12" s="52" t="str">
        <f aca="false">IF(BD$5=$B12,1,"")</f>
        <v/>
      </c>
      <c r="BE12" s="52" t="str">
        <f aca="false">IF(BE$5=$B12,1,"")</f>
        <v/>
      </c>
      <c r="BF12" s="52" t="str">
        <f aca="false">IF(BF$5=$B12,1,"")</f>
        <v/>
      </c>
      <c r="BG12" s="52" t="str">
        <f aca="false">IF(BG$5=$B12,1,"")</f>
        <v/>
      </c>
      <c r="BH12" s="51" t="n">
        <f aca="false">IF(ISNUMBER(L12),IF(L12&lt;21,40-(L12-1)*2,1),L12)</f>
        <v>36</v>
      </c>
      <c r="BI12" s="53" t="n">
        <v>7</v>
      </c>
      <c r="BJ12" s="53" t="n">
        <f aca="false">IF(ISNUMBER(BI12),IF(BI12&gt;20,1,40-(BI12-1)*2),BI12)</f>
        <v>28</v>
      </c>
      <c r="BK12" s="54" t="n">
        <v>2</v>
      </c>
      <c r="BL12" s="55" t="n">
        <f aca="false">IFERROR(SUM(BM12:CF12)+BK12*20,BK12)</f>
        <v>45</v>
      </c>
      <c r="BM12" s="56" t="str">
        <f aca="false">IFERROR(VLOOKUP($B12,BM$2:$CG$5,MAX($BM$6:$CF$6)+2-BM$6,0)*BM$7,"")</f>
        <v/>
      </c>
      <c r="BN12" s="56" t="str">
        <f aca="false">IFERROR(VLOOKUP($B12,BN$2:$CG$5,MAX($BM$6:$CF$6)+2-BN$6,0)*BN$7,"")</f>
        <v/>
      </c>
      <c r="BO12" s="56" t="str">
        <f aca="false">IFERROR(VLOOKUP($B12,BO$2:$CG$5,MAX($BM$6:$CF$6)+2-BO$6,0)*BO$7,"")</f>
        <v/>
      </c>
      <c r="BP12" s="56" t="n">
        <f aca="false">IFERROR(VLOOKUP($B12,BP$2:$CG$5,MAX($BM$6:$CF$6)+2-BP$6,0)*BP$7,"")</f>
        <v>5</v>
      </c>
      <c r="BQ12" s="56" t="str">
        <f aca="false">IFERROR(VLOOKUP($B12,BQ$2:$CG$5,MAX($BM$6:$CF$6)+2-BQ$6,0)*BQ$7,"")</f>
        <v/>
      </c>
      <c r="BR12" s="56" t="str">
        <f aca="false">IFERROR(VLOOKUP($B12,BR$2:$CG$5,MAX($BM$6:$CF$6)+2-BR$6,0)*BR$7,"")</f>
        <v/>
      </c>
      <c r="BS12" s="56" t="str">
        <f aca="false">IFERROR(VLOOKUP($B12,BS$2:$CG$5,MAX($BM$6:$CF$6)+2-BS$6,0)*BS$7,"")</f>
        <v/>
      </c>
      <c r="BT12" s="56" t="str">
        <f aca="false">IFERROR(VLOOKUP($B12,BT$2:$CG$5,MAX($BM$6:$CF$6)+2-BT$6,0)*BT$7,"")</f>
        <v/>
      </c>
      <c r="BU12" s="56" t="str">
        <f aca="false">IFERROR(VLOOKUP($B12,BU$2:$CG$5,MAX($BM$6:$CF$6)+2-BU$6,0)*BU$7,"")</f>
        <v/>
      </c>
      <c r="BV12" s="56" t="str">
        <f aca="false">IFERROR(VLOOKUP($B12,BV$2:$CG$5,MAX($BM$6:$CF$6)+2-BV$6,0)*BV$7,"")</f>
        <v/>
      </c>
      <c r="BW12" s="56" t="str">
        <f aca="false">IFERROR(VLOOKUP($B12,BW$2:$CG$5,MAX($BM$6:$CF$6)+2-BW$6,0)*BW$7,"")</f>
        <v/>
      </c>
      <c r="BX12" s="56" t="str">
        <f aca="false">IFERROR(VLOOKUP($B12,BX$2:$CG$5,MAX($BM$6:$CF$6)+2-BX$6,0)*BX$7,"")</f>
        <v/>
      </c>
      <c r="BY12" s="56" t="str">
        <f aca="false">IFERROR(VLOOKUP($B12,BY$2:$CG$5,MAX($BM$6:$CF$6)+2-BY$6,0)*BY$7,"")</f>
        <v/>
      </c>
      <c r="BZ12" s="56" t="str">
        <f aca="false">IFERROR(VLOOKUP($B12,BZ$2:$CG$5,MAX($BM$6:$CF$6)+2-BZ$6,0)*BZ$7,"")</f>
        <v/>
      </c>
      <c r="CA12" s="56" t="str">
        <f aca="false">IFERROR(VLOOKUP($B12,CA$2:$CG$5,MAX($BM$6:$CF$6)+2-CA$6,0)*CA$7,"")</f>
        <v/>
      </c>
      <c r="CB12" s="56" t="str">
        <f aca="false">IFERROR(VLOOKUP($B12,CB$2:$CG$5,MAX($BM$6:$CF$6)+2-CB$6,0)*CB$7,"")</f>
        <v/>
      </c>
      <c r="CC12" s="56" t="str">
        <f aca="false">IFERROR(VLOOKUP($B12,CC$2:$CG$5,MAX($BM$6:$CF$6)+2-CC$6,0)*CC$7,"")</f>
        <v/>
      </c>
      <c r="CD12" s="56" t="str">
        <f aca="false">IFERROR(VLOOKUP($B12,CD$2:$CG$5,MAX($BM$6:$CF$6)+2-CD$6,0)*CD$7,"")</f>
        <v/>
      </c>
      <c r="CE12" s="56" t="str">
        <f aca="false">IFERROR(VLOOKUP($B12,CE$2:$CG$5,MAX($BM$6:$CF$6)+2-CE$6,0)*CE$7,"")</f>
        <v/>
      </c>
      <c r="CF12" s="56" t="str">
        <f aca="false">IFERROR(VLOOKUP($B12,CF$2:$CG$5,MAX($BM$6:$CF$6)+2-CF$6,0)*CF$7,"")</f>
        <v/>
      </c>
      <c r="CH12" s="9"/>
      <c r="CI12" s="57" t="n">
        <v>21</v>
      </c>
      <c r="CJ12" s="58" t="n">
        <v>5</v>
      </c>
      <c r="CK12" s="59" t="n">
        <v>28</v>
      </c>
      <c r="CL12" s="60" t="n">
        <v>5</v>
      </c>
    </row>
    <row r="13" customFormat="false" ht="16" hidden="false" customHeight="false" outlineLevel="0" collapsed="false">
      <c r="A13" s="42" t="n">
        <v>6</v>
      </c>
      <c r="B13" s="82" t="n">
        <v>13</v>
      </c>
      <c r="C13" s="125" t="n">
        <v>10009081204</v>
      </c>
      <c r="D13" s="84" t="s">
        <v>193</v>
      </c>
      <c r="E13" s="84" t="s">
        <v>194</v>
      </c>
      <c r="F13" s="94" t="s">
        <v>34</v>
      </c>
      <c r="G13" s="129" t="s">
        <v>35</v>
      </c>
      <c r="H13" s="48"/>
      <c r="I13" s="49" t="n">
        <f aca="false">IFERROR(K13+BH13+BJ13+BL13,-1000)</f>
        <v>128</v>
      </c>
      <c r="J13" s="50" t="n">
        <f aca="false">VLOOKUP(B13,CI:CJ,2,0)</f>
        <v>7</v>
      </c>
      <c r="K13" s="50" t="n">
        <f aca="false">IF(ISNUMBER(J13),IF(J13&lt;21,40-(J13-1)*2,1),J13)</f>
        <v>28</v>
      </c>
      <c r="L13" s="51" t="n">
        <v>7</v>
      </c>
      <c r="M13" s="51" t="n">
        <f aca="false">VLOOKUP(B13,CK:CL,2,0)</f>
        <v>6</v>
      </c>
      <c r="N13" s="51" t="n">
        <f aca="false">SUM(O13:BG13)</f>
        <v>1</v>
      </c>
      <c r="O13" s="52" t="str">
        <f aca="false">IF(O$5=$B13,1,"")</f>
        <v/>
      </c>
      <c r="P13" s="52" t="str">
        <f aca="false">IF(P$5=$B13,1,"")</f>
        <v/>
      </c>
      <c r="Q13" s="52" t="str">
        <f aca="false">IF(Q$5=$B13,1,"")</f>
        <v/>
      </c>
      <c r="R13" s="52" t="str">
        <f aca="false">IF(R$5=$B13,1,"")</f>
        <v/>
      </c>
      <c r="S13" s="52" t="str">
        <f aca="false">IF(S$5=$B13,1,"")</f>
        <v/>
      </c>
      <c r="T13" s="52" t="str">
        <f aca="false">IF(T$5=$B13,1,"")</f>
        <v/>
      </c>
      <c r="U13" s="52" t="str">
        <f aca="false">IF(U$5=$B13,1,"")</f>
        <v/>
      </c>
      <c r="V13" s="52" t="str">
        <f aca="false">IF(V$5=$B13,1,"")</f>
        <v/>
      </c>
      <c r="W13" s="52" t="str">
        <f aca="false">IF(W$5=$B13,1,"")</f>
        <v/>
      </c>
      <c r="X13" s="52" t="str">
        <f aca="false">IF(X$5=$B13,1,"")</f>
        <v/>
      </c>
      <c r="Y13" s="52" t="str">
        <f aca="false">IF(Y$5=$B13,1,"")</f>
        <v/>
      </c>
      <c r="Z13" s="52" t="str">
        <f aca="false">IF(Z$5=$B13,1,"")</f>
        <v/>
      </c>
      <c r="AA13" s="52" t="str">
        <f aca="false">IF(AA$5=$B13,1,"")</f>
        <v/>
      </c>
      <c r="AB13" s="52" t="str">
        <f aca="false">IF(AB$5=$B13,1,"")</f>
        <v/>
      </c>
      <c r="AC13" s="52" t="str">
        <f aca="false">IF(AC$5=$B13,1,"")</f>
        <v/>
      </c>
      <c r="AD13" s="52" t="str">
        <f aca="false">IF(AD$5=$B13,1,"")</f>
        <v/>
      </c>
      <c r="AE13" s="52" t="str">
        <f aca="false">IF(AE$5=$B13,1,"")</f>
        <v/>
      </c>
      <c r="AF13" s="52" t="n">
        <f aca="false">IF(AF$5=$B13,1,"")</f>
        <v>1</v>
      </c>
      <c r="AG13" s="52" t="str">
        <f aca="false">IF(AG$5=$B13,1,"")</f>
        <v/>
      </c>
      <c r="AH13" s="52" t="str">
        <f aca="false">IF(AH$5=$B13,1,"")</f>
        <v/>
      </c>
      <c r="AI13" s="52" t="str">
        <f aca="false">IF(AI$5=$B13,1,"")</f>
        <v/>
      </c>
      <c r="AJ13" s="52" t="str">
        <f aca="false">IF(AJ$5=$B13,1,"")</f>
        <v/>
      </c>
      <c r="AK13" s="52" t="str">
        <f aca="false">IF(AK$5=$B13,1,"")</f>
        <v/>
      </c>
      <c r="AL13" s="52" t="str">
        <f aca="false">IF(AL$5=$B13,1,"")</f>
        <v/>
      </c>
      <c r="AM13" s="52" t="str">
        <f aca="false">IF(AM$5=$B13,1,"")</f>
        <v/>
      </c>
      <c r="AN13" s="52" t="str">
        <f aca="false">IF(AN$5=$B13,1,"")</f>
        <v/>
      </c>
      <c r="AO13" s="52" t="str">
        <f aca="false">IF(AO$5=$B13,1,"")</f>
        <v/>
      </c>
      <c r="AP13" s="52" t="str">
        <f aca="false">IF(AP$5=$B13,1,"")</f>
        <v/>
      </c>
      <c r="AQ13" s="52" t="str">
        <f aca="false">IF(AQ$5=$B13,1,"")</f>
        <v/>
      </c>
      <c r="AR13" s="52" t="str">
        <f aca="false">IF(AR$5=$B13,1,"")</f>
        <v/>
      </c>
      <c r="AS13" s="52" t="str">
        <f aca="false">IF(AS$5=$B13,1,"")</f>
        <v/>
      </c>
      <c r="AT13" s="52" t="str">
        <f aca="false">IF(AT$5=$B13,1,"")</f>
        <v/>
      </c>
      <c r="AU13" s="52" t="str">
        <f aca="false">IF(AU$5=$B13,1,"")</f>
        <v/>
      </c>
      <c r="AV13" s="52" t="str">
        <f aca="false">IF(AV$5=$B13,1,"")</f>
        <v/>
      </c>
      <c r="AW13" s="52" t="str">
        <f aca="false">IF(AW$5=$B13,1,"")</f>
        <v/>
      </c>
      <c r="AX13" s="52" t="str">
        <f aca="false">IF(AX$5=$B13,1,"")</f>
        <v/>
      </c>
      <c r="AY13" s="52" t="str">
        <f aca="false">IF(AY$5=$B13,1,"")</f>
        <v/>
      </c>
      <c r="AZ13" s="52" t="str">
        <f aca="false">IF(AZ$5=$B13,1,"")</f>
        <v/>
      </c>
      <c r="BA13" s="52" t="str">
        <f aca="false">IF(BA$5=$B13,1,"")</f>
        <v/>
      </c>
      <c r="BB13" s="52" t="str">
        <f aca="false">IF(BB$5=$B13,1,"")</f>
        <v/>
      </c>
      <c r="BC13" s="52" t="str">
        <f aca="false">IF(BC$5=$B13,1,"")</f>
        <v/>
      </c>
      <c r="BD13" s="52" t="str">
        <f aca="false">IF(BD$5=$B13,1,"")</f>
        <v/>
      </c>
      <c r="BE13" s="52" t="str">
        <f aca="false">IF(BE$5=$B13,1,"")</f>
        <v/>
      </c>
      <c r="BF13" s="52" t="str">
        <f aca="false">IF(BF$5=$B13,1,"")</f>
        <v/>
      </c>
      <c r="BG13" s="52" t="str">
        <f aca="false">IF(BG$5=$B13,1,"")</f>
        <v/>
      </c>
      <c r="BH13" s="51" t="n">
        <f aca="false">IF(ISNUMBER(L13),IF(L13&lt;21,40-(L13-1)*2,1),L13)</f>
        <v>28</v>
      </c>
      <c r="BI13" s="53" t="n">
        <v>6</v>
      </c>
      <c r="BJ13" s="53" t="n">
        <f aca="false">IF(ISNUMBER(BI13),IF(BI13&gt;20,1,40-(BI13-1)*2),BI13)</f>
        <v>30</v>
      </c>
      <c r="BK13" s="54" t="n">
        <v>2</v>
      </c>
      <c r="BL13" s="55" t="n">
        <f aca="false">IFERROR(SUM(BM13:CF13)+BK13*20,BK13)</f>
        <v>42</v>
      </c>
      <c r="BM13" s="56" t="str">
        <f aca="false">IFERROR(VLOOKUP($B13,BM$2:$CG$5,MAX($BM$6:$CF$6)+2-BM$6,0)*BM$7,"")</f>
        <v/>
      </c>
      <c r="BN13" s="56" t="str">
        <f aca="false">IFERROR(VLOOKUP($B13,BN$2:$CG$5,MAX($BM$6:$CF$6)+2-BN$6,0)*BN$7,"")</f>
        <v/>
      </c>
      <c r="BO13" s="56" t="str">
        <f aca="false">IFERROR(VLOOKUP($B13,BO$2:$CG$5,MAX($BM$6:$CF$6)+2-BO$6,0)*BO$7,"")</f>
        <v/>
      </c>
      <c r="BP13" s="56" t="n">
        <f aca="false">IFERROR(VLOOKUP($B13,BP$2:$CG$5,MAX($BM$6:$CF$6)+2-BP$6,0)*BP$7,"")</f>
        <v>2</v>
      </c>
      <c r="BQ13" s="56" t="str">
        <f aca="false">IFERROR(VLOOKUP($B13,BQ$2:$CG$5,MAX($BM$6:$CF$6)+2-BQ$6,0)*BQ$7,"")</f>
        <v/>
      </c>
      <c r="BR13" s="56" t="str">
        <f aca="false">IFERROR(VLOOKUP($B13,BR$2:$CG$5,MAX($BM$6:$CF$6)+2-BR$6,0)*BR$7,"")</f>
        <v/>
      </c>
      <c r="BS13" s="56" t="str">
        <f aca="false">IFERROR(VLOOKUP($B13,BS$2:$CG$5,MAX($BM$6:$CF$6)+2-BS$6,0)*BS$7,"")</f>
        <v/>
      </c>
      <c r="BT13" s="56" t="str">
        <f aca="false">IFERROR(VLOOKUP($B13,BT$2:$CG$5,MAX($BM$6:$CF$6)+2-BT$6,0)*BT$7,"")</f>
        <v/>
      </c>
      <c r="BU13" s="56" t="str">
        <f aca="false">IFERROR(VLOOKUP($B13,BU$2:$CG$5,MAX($BM$6:$CF$6)+2-BU$6,0)*BU$7,"")</f>
        <v/>
      </c>
      <c r="BV13" s="56" t="str">
        <f aca="false">IFERROR(VLOOKUP($B13,BV$2:$CG$5,MAX($BM$6:$CF$6)+2-BV$6,0)*BV$7,"")</f>
        <v/>
      </c>
      <c r="BW13" s="56" t="str">
        <f aca="false">IFERROR(VLOOKUP($B13,BW$2:$CG$5,MAX($BM$6:$CF$6)+2-BW$6,0)*BW$7,"")</f>
        <v/>
      </c>
      <c r="BX13" s="56" t="str">
        <f aca="false">IFERROR(VLOOKUP($B13,BX$2:$CG$5,MAX($BM$6:$CF$6)+2-BX$6,0)*BX$7,"")</f>
        <v/>
      </c>
      <c r="BY13" s="56" t="str">
        <f aca="false">IFERROR(VLOOKUP($B13,BY$2:$CG$5,MAX($BM$6:$CF$6)+2-BY$6,0)*BY$7,"")</f>
        <v/>
      </c>
      <c r="BZ13" s="56" t="str">
        <f aca="false">IFERROR(VLOOKUP($B13,BZ$2:$CG$5,MAX($BM$6:$CF$6)+2-BZ$6,0)*BZ$7,"")</f>
        <v/>
      </c>
      <c r="CA13" s="56" t="str">
        <f aca="false">IFERROR(VLOOKUP($B13,CA$2:$CG$5,MAX($BM$6:$CF$6)+2-CA$6,0)*CA$7,"")</f>
        <v/>
      </c>
      <c r="CB13" s="56" t="str">
        <f aca="false">IFERROR(VLOOKUP($B13,CB$2:$CG$5,MAX($BM$6:$CF$6)+2-CB$6,0)*CB$7,"")</f>
        <v/>
      </c>
      <c r="CC13" s="56" t="str">
        <f aca="false">IFERROR(VLOOKUP($B13,CC$2:$CG$5,MAX($BM$6:$CF$6)+2-CC$6,0)*CC$7,"")</f>
        <v/>
      </c>
      <c r="CD13" s="56" t="str">
        <f aca="false">IFERROR(VLOOKUP($B13,CD$2:$CG$5,MAX($BM$6:$CF$6)+2-CD$6,0)*CD$7,"")</f>
        <v/>
      </c>
      <c r="CE13" s="56" t="str">
        <f aca="false">IFERROR(VLOOKUP($B13,CE$2:$CG$5,MAX($BM$6:$CF$6)+2-CE$6,0)*CE$7,"")</f>
        <v/>
      </c>
      <c r="CF13" s="56" t="str">
        <f aca="false">IFERROR(VLOOKUP($B13,CF$2:$CG$5,MAX($BM$6:$CF$6)+2-CF$6,0)*CF$7,"")</f>
        <v/>
      </c>
      <c r="CH13" s="9"/>
      <c r="CI13" s="57" t="n">
        <v>12</v>
      </c>
      <c r="CJ13" s="58" t="n">
        <v>6</v>
      </c>
      <c r="CK13" s="59" t="n">
        <v>13</v>
      </c>
      <c r="CL13" s="60" t="n">
        <v>6</v>
      </c>
    </row>
    <row r="14" customFormat="false" ht="16" hidden="false" customHeight="false" outlineLevel="0" collapsed="false">
      <c r="A14" s="42" t="n">
        <v>7</v>
      </c>
      <c r="B14" s="82" t="n">
        <v>23</v>
      </c>
      <c r="C14" s="122" t="n">
        <v>10009882967</v>
      </c>
      <c r="D14" s="85" t="s">
        <v>206</v>
      </c>
      <c r="E14" s="85" t="s">
        <v>207</v>
      </c>
      <c r="F14" s="85" t="s">
        <v>178</v>
      </c>
      <c r="G14" s="123" t="s">
        <v>48</v>
      </c>
      <c r="H14" s="48"/>
      <c r="I14" s="49" t="n">
        <f aca="false">IFERROR(K14+BH14+BJ14+BL14,-1000)</f>
        <v>113</v>
      </c>
      <c r="J14" s="50" t="n">
        <f aca="false">VLOOKUP(B14,CI:CJ,2,0)</f>
        <v>3</v>
      </c>
      <c r="K14" s="50" t="n">
        <f aca="false">IF(ISNUMBER(J14),IF(J14&lt;21,40-(J14-1)*2,1),J14)</f>
        <v>36</v>
      </c>
      <c r="L14" s="51" t="n">
        <v>8</v>
      </c>
      <c r="M14" s="51" t="n">
        <f aca="false">VLOOKUP(B14,CK:CL,2,0)</f>
        <v>4</v>
      </c>
      <c r="N14" s="51" t="n">
        <f aca="false">SUM(O14:BG14)</f>
        <v>0</v>
      </c>
      <c r="O14" s="52" t="str">
        <f aca="false">IF(O$5=$B14,1,"")</f>
        <v/>
      </c>
      <c r="P14" s="52" t="str">
        <f aca="false">IF(P$5=$B14,1,"")</f>
        <v/>
      </c>
      <c r="Q14" s="52" t="str">
        <f aca="false">IF(Q$5=$B14,1,"")</f>
        <v/>
      </c>
      <c r="R14" s="52" t="str">
        <f aca="false">IF(R$5=$B14,1,"")</f>
        <v/>
      </c>
      <c r="S14" s="52" t="str">
        <f aca="false">IF(S$5=$B14,1,"")</f>
        <v/>
      </c>
      <c r="T14" s="52" t="str">
        <f aca="false">IF(T$5=$B14,1,"")</f>
        <v/>
      </c>
      <c r="U14" s="52" t="str">
        <f aca="false">IF(U$5=$B14,1,"")</f>
        <v/>
      </c>
      <c r="V14" s="52" t="str">
        <f aca="false">IF(V$5=$B14,1,"")</f>
        <v/>
      </c>
      <c r="W14" s="52" t="str">
        <f aca="false">IF(W$5=$B14,1,"")</f>
        <v/>
      </c>
      <c r="X14" s="52" t="str">
        <f aca="false">IF(X$5=$B14,1,"")</f>
        <v/>
      </c>
      <c r="Y14" s="52" t="str">
        <f aca="false">IF(Y$5=$B14,1,"")</f>
        <v/>
      </c>
      <c r="Z14" s="52" t="str">
        <f aca="false">IF(Z$5=$B14,1,"")</f>
        <v/>
      </c>
      <c r="AA14" s="52" t="str">
        <f aca="false">IF(AA$5=$B14,1,"")</f>
        <v/>
      </c>
      <c r="AB14" s="52" t="str">
        <f aca="false">IF(AB$5=$B14,1,"")</f>
        <v/>
      </c>
      <c r="AC14" s="52" t="str">
        <f aca="false">IF(AC$5=$B14,1,"")</f>
        <v/>
      </c>
      <c r="AD14" s="52" t="str">
        <f aca="false">IF(AD$5=$B14,1,"")</f>
        <v/>
      </c>
      <c r="AE14" s="52" t="str">
        <f aca="false">IF(AE$5=$B14,1,"")</f>
        <v/>
      </c>
      <c r="AF14" s="52" t="str">
        <f aca="false">IF(AF$5=$B14,1,"")</f>
        <v/>
      </c>
      <c r="AG14" s="52" t="str">
        <f aca="false">IF(AG$5=$B14,1,"")</f>
        <v/>
      </c>
      <c r="AH14" s="52" t="str">
        <f aca="false">IF(AH$5=$B14,1,"")</f>
        <v/>
      </c>
      <c r="AI14" s="52" t="str">
        <f aca="false">IF(AI$5=$B14,1,"")</f>
        <v/>
      </c>
      <c r="AJ14" s="52" t="str">
        <f aca="false">IF(AJ$5=$B14,1,"")</f>
        <v/>
      </c>
      <c r="AK14" s="52" t="str">
        <f aca="false">IF(AK$5=$B14,1,"")</f>
        <v/>
      </c>
      <c r="AL14" s="52" t="str">
        <f aca="false">IF(AL$5=$B14,1,"")</f>
        <v/>
      </c>
      <c r="AM14" s="52" t="str">
        <f aca="false">IF(AM$5=$B14,1,"")</f>
        <v/>
      </c>
      <c r="AN14" s="52" t="str">
        <f aca="false">IF(AN$5=$B14,1,"")</f>
        <v/>
      </c>
      <c r="AO14" s="52" t="str">
        <f aca="false">IF(AO$5=$B14,1,"")</f>
        <v/>
      </c>
      <c r="AP14" s="52" t="str">
        <f aca="false">IF(AP$5=$B14,1,"")</f>
        <v/>
      </c>
      <c r="AQ14" s="52" t="str">
        <f aca="false">IF(AQ$5=$B14,1,"")</f>
        <v/>
      </c>
      <c r="AR14" s="52" t="str">
        <f aca="false">IF(AR$5=$B14,1,"")</f>
        <v/>
      </c>
      <c r="AS14" s="52" t="str">
        <f aca="false">IF(AS$5=$B14,1,"")</f>
        <v/>
      </c>
      <c r="AT14" s="52" t="str">
        <f aca="false">IF(AT$5=$B14,1,"")</f>
        <v/>
      </c>
      <c r="AU14" s="52" t="str">
        <f aca="false">IF(AU$5=$B14,1,"")</f>
        <v/>
      </c>
      <c r="AV14" s="52" t="str">
        <f aca="false">IF(AV$5=$B14,1,"")</f>
        <v/>
      </c>
      <c r="AW14" s="52" t="str">
        <f aca="false">IF(AW$5=$B14,1,"")</f>
        <v/>
      </c>
      <c r="AX14" s="52" t="str">
        <f aca="false">IF(AX$5=$B14,1,"")</f>
        <v/>
      </c>
      <c r="AY14" s="52" t="str">
        <f aca="false">IF(AY$5=$B14,1,"")</f>
        <v/>
      </c>
      <c r="AZ14" s="52" t="str">
        <f aca="false">IF(AZ$5=$B14,1,"")</f>
        <v/>
      </c>
      <c r="BA14" s="52" t="str">
        <f aca="false">IF(BA$5=$B14,1,"")</f>
        <v/>
      </c>
      <c r="BB14" s="52" t="str">
        <f aca="false">IF(BB$5=$B14,1,"")</f>
        <v/>
      </c>
      <c r="BC14" s="52" t="str">
        <f aca="false">IF(BC$5=$B14,1,"")</f>
        <v/>
      </c>
      <c r="BD14" s="52" t="str">
        <f aca="false">IF(BD$5=$B14,1,"")</f>
        <v/>
      </c>
      <c r="BE14" s="52" t="str">
        <f aca="false">IF(BE$5=$B14,1,"")</f>
        <v/>
      </c>
      <c r="BF14" s="52" t="str">
        <f aca="false">IF(BF$5=$B14,1,"")</f>
        <v/>
      </c>
      <c r="BG14" s="52" t="str">
        <f aca="false">IF(BG$5=$B14,1,"")</f>
        <v/>
      </c>
      <c r="BH14" s="51" t="n">
        <f aca="false">IF(ISNUMBER(L14),IF(L14&lt;21,40-(L14-1)*2,1),L14)</f>
        <v>26</v>
      </c>
      <c r="BI14" s="53" t="n">
        <v>10</v>
      </c>
      <c r="BJ14" s="53" t="n">
        <f aca="false">IF(ISNUMBER(BI14),IF(BI14&gt;20,1,40-(BI14-1)*2),BI14)</f>
        <v>22</v>
      </c>
      <c r="BK14" s="54" t="n">
        <v>1</v>
      </c>
      <c r="BL14" s="55" t="n">
        <f aca="false">IFERROR(SUM(BM14:CF14)+BK14*20,BK14)</f>
        <v>29</v>
      </c>
      <c r="BM14" s="56" t="str">
        <f aca="false">IFERROR(VLOOKUP($B14,BM$2:$CG$5,MAX($BM$6:$CF$6)+2-BM$6,0)*BM$7,"")</f>
        <v/>
      </c>
      <c r="BN14" s="56" t="str">
        <f aca="false">IFERROR(VLOOKUP($B14,BN$2:$CG$5,MAX($BM$6:$CF$6)+2-BN$6,0)*BN$7,"")</f>
        <v/>
      </c>
      <c r="BO14" s="56" t="n">
        <f aca="false">IFERROR(VLOOKUP($B14,BO$2:$CG$5,MAX($BM$6:$CF$6)+2-BO$6,0)*BO$7,"")</f>
        <v>2</v>
      </c>
      <c r="BP14" s="56" t="str">
        <f aca="false">IFERROR(VLOOKUP($B14,BP$2:$CG$5,MAX($BM$6:$CF$6)+2-BP$6,0)*BP$7,"")</f>
        <v/>
      </c>
      <c r="BQ14" s="56" t="n">
        <f aca="false">IFERROR(VLOOKUP($B14,BQ$2:$CG$5,MAX($BM$6:$CF$6)+2-BQ$6,0)*BQ$7,"")</f>
        <v>2</v>
      </c>
      <c r="BR14" s="56" t="str">
        <f aca="false">IFERROR(VLOOKUP($B14,BR$2:$CG$5,MAX($BM$6:$CF$6)+2-BR$6,0)*BR$7,"")</f>
        <v/>
      </c>
      <c r="BS14" s="56" t="str">
        <f aca="false">IFERROR(VLOOKUP($B14,BS$2:$CG$5,MAX($BM$6:$CF$6)+2-BS$6,0)*BS$7,"")</f>
        <v/>
      </c>
      <c r="BT14" s="56" t="n">
        <f aca="false">IFERROR(VLOOKUP($B14,BT$2:$CG$5,MAX($BM$6:$CF$6)+2-BT$6,0)*BT$7,"")</f>
        <v>5</v>
      </c>
      <c r="BU14" s="56" t="str">
        <f aca="false">IFERROR(VLOOKUP($B14,BU$2:$CG$5,MAX($BM$6:$CF$6)+2-BU$6,0)*BU$7,"")</f>
        <v/>
      </c>
      <c r="BV14" s="56" t="str">
        <f aca="false">IFERROR(VLOOKUP($B14,BV$2:$CG$5,MAX($BM$6:$CF$6)+2-BV$6,0)*BV$7,"")</f>
        <v/>
      </c>
      <c r="BW14" s="56" t="str">
        <f aca="false">IFERROR(VLOOKUP($B14,BW$2:$CG$5,MAX($BM$6:$CF$6)+2-BW$6,0)*BW$7,"")</f>
        <v/>
      </c>
      <c r="BX14" s="56" t="str">
        <f aca="false">IFERROR(VLOOKUP($B14,BX$2:$CG$5,MAX($BM$6:$CF$6)+2-BX$6,0)*BX$7,"")</f>
        <v/>
      </c>
      <c r="BY14" s="56" t="str">
        <f aca="false">IFERROR(VLOOKUP($B14,BY$2:$CG$5,MAX($BM$6:$CF$6)+2-BY$6,0)*BY$7,"")</f>
        <v/>
      </c>
      <c r="BZ14" s="56" t="str">
        <f aca="false">IFERROR(VLOOKUP($B14,BZ$2:$CG$5,MAX($BM$6:$CF$6)+2-BZ$6,0)*BZ$7,"")</f>
        <v/>
      </c>
      <c r="CA14" s="56" t="str">
        <f aca="false">IFERROR(VLOOKUP($B14,CA$2:$CG$5,MAX($BM$6:$CF$6)+2-CA$6,0)*CA$7,"")</f>
        <v/>
      </c>
      <c r="CB14" s="56" t="str">
        <f aca="false">IFERROR(VLOOKUP($B14,CB$2:$CG$5,MAX($BM$6:$CF$6)+2-CB$6,0)*CB$7,"")</f>
        <v/>
      </c>
      <c r="CC14" s="56" t="str">
        <f aca="false">IFERROR(VLOOKUP($B14,CC$2:$CG$5,MAX($BM$6:$CF$6)+2-CC$6,0)*CC$7,"")</f>
        <v/>
      </c>
      <c r="CD14" s="56" t="str">
        <f aca="false">IFERROR(VLOOKUP($B14,CD$2:$CG$5,MAX($BM$6:$CF$6)+2-CD$6,0)*CD$7,"")</f>
        <v/>
      </c>
      <c r="CE14" s="56" t="str">
        <f aca="false">IFERROR(VLOOKUP($B14,CE$2:$CG$5,MAX($BM$6:$CF$6)+2-CE$6,0)*CE$7,"")</f>
        <v/>
      </c>
      <c r="CF14" s="56" t="str">
        <f aca="false">IFERROR(VLOOKUP($B14,CF$2:$CG$5,MAX($BM$6:$CF$6)+2-CF$6,0)*CF$7,"")</f>
        <v/>
      </c>
      <c r="CH14" s="9"/>
      <c r="CI14" s="57" t="n">
        <v>13</v>
      </c>
      <c r="CJ14" s="58" t="n">
        <v>7</v>
      </c>
      <c r="CK14" s="59" t="n">
        <v>24</v>
      </c>
      <c r="CL14" s="60" t="n">
        <v>7</v>
      </c>
    </row>
    <row r="15" customFormat="false" ht="16" hidden="false" customHeight="false" outlineLevel="0" collapsed="false">
      <c r="A15" s="42" t="n">
        <v>8</v>
      </c>
      <c r="B15" s="82" t="n">
        <v>24</v>
      </c>
      <c r="C15" s="122" t="n">
        <v>10048445925</v>
      </c>
      <c r="D15" s="85" t="s">
        <v>191</v>
      </c>
      <c r="E15" s="85" t="s">
        <v>192</v>
      </c>
      <c r="F15" s="85" t="s">
        <v>178</v>
      </c>
      <c r="G15" s="123" t="s">
        <v>48</v>
      </c>
      <c r="H15" s="48"/>
      <c r="I15" s="49" t="n">
        <f aca="false">IFERROR(K15+BH15+BJ15+BL15,-1000)</f>
        <v>108</v>
      </c>
      <c r="J15" s="50" t="n">
        <f aca="false">VLOOKUP(B15,CI:CJ,2,0)</f>
        <v>11</v>
      </c>
      <c r="K15" s="50" t="n">
        <f aca="false">IF(ISNUMBER(J15),IF(J15&lt;21,40-(J15-1)*2,1),J15)</f>
        <v>20</v>
      </c>
      <c r="L15" s="51" t="n">
        <v>10</v>
      </c>
      <c r="M15" s="51" t="n">
        <f aca="false">VLOOKUP(B15,CK:CL,2,0)</f>
        <v>7</v>
      </c>
      <c r="N15" s="51" t="n">
        <f aca="false">SUM(O15:BG15)</f>
        <v>0</v>
      </c>
      <c r="O15" s="52" t="str">
        <f aca="false">IF(O$5=$B15,1,"")</f>
        <v/>
      </c>
      <c r="P15" s="52" t="str">
        <f aca="false">IF(P$5=$B15,1,"")</f>
        <v/>
      </c>
      <c r="Q15" s="52" t="str">
        <f aca="false">IF(Q$5=$B15,1,"")</f>
        <v/>
      </c>
      <c r="R15" s="52" t="str">
        <f aca="false">IF(R$5=$B15,1,"")</f>
        <v/>
      </c>
      <c r="S15" s="52" t="str">
        <f aca="false">IF(S$5=$B15,1,"")</f>
        <v/>
      </c>
      <c r="T15" s="52" t="str">
        <f aca="false">IF(T$5=$B15,1,"")</f>
        <v/>
      </c>
      <c r="U15" s="52" t="str">
        <f aca="false">IF(U$5=$B15,1,"")</f>
        <v/>
      </c>
      <c r="V15" s="52" t="str">
        <f aca="false">IF(V$5=$B15,1,"")</f>
        <v/>
      </c>
      <c r="W15" s="52" t="str">
        <f aca="false">IF(W$5=$B15,1,"")</f>
        <v/>
      </c>
      <c r="X15" s="52" t="str">
        <f aca="false">IF(X$5=$B15,1,"")</f>
        <v/>
      </c>
      <c r="Y15" s="52" t="str">
        <f aca="false">IF(Y$5=$B15,1,"")</f>
        <v/>
      </c>
      <c r="Z15" s="52" t="str">
        <f aca="false">IF(Z$5=$B15,1,"")</f>
        <v/>
      </c>
      <c r="AA15" s="52" t="str">
        <f aca="false">IF(AA$5=$B15,1,"")</f>
        <v/>
      </c>
      <c r="AB15" s="52" t="str">
        <f aca="false">IF(AB$5=$B15,1,"")</f>
        <v/>
      </c>
      <c r="AC15" s="52" t="str">
        <f aca="false">IF(AC$5=$B15,1,"")</f>
        <v/>
      </c>
      <c r="AD15" s="52" t="str">
        <f aca="false">IF(AD$5=$B15,1,"")</f>
        <v/>
      </c>
      <c r="AE15" s="52" t="str">
        <f aca="false">IF(AE$5=$B15,1,"")</f>
        <v/>
      </c>
      <c r="AF15" s="52" t="str">
        <f aca="false">IF(AF$5=$B15,1,"")</f>
        <v/>
      </c>
      <c r="AG15" s="52" t="str">
        <f aca="false">IF(AG$5=$B15,1,"")</f>
        <v/>
      </c>
      <c r="AH15" s="52" t="str">
        <f aca="false">IF(AH$5=$B15,1,"")</f>
        <v/>
      </c>
      <c r="AI15" s="52" t="str">
        <f aca="false">IF(AI$5=$B15,1,"")</f>
        <v/>
      </c>
      <c r="AJ15" s="52" t="str">
        <f aca="false">IF(AJ$5=$B15,1,"")</f>
        <v/>
      </c>
      <c r="AK15" s="52" t="str">
        <f aca="false">IF(AK$5=$B15,1,"")</f>
        <v/>
      </c>
      <c r="AL15" s="52" t="str">
        <f aca="false">IF(AL$5=$B15,1,"")</f>
        <v/>
      </c>
      <c r="AM15" s="52" t="str">
        <f aca="false">IF(AM$5=$B15,1,"")</f>
        <v/>
      </c>
      <c r="AN15" s="52" t="str">
        <f aca="false">IF(AN$5=$B15,1,"")</f>
        <v/>
      </c>
      <c r="AO15" s="52" t="str">
        <f aca="false">IF(AO$5=$B15,1,"")</f>
        <v/>
      </c>
      <c r="AP15" s="52" t="str">
        <f aca="false">IF(AP$5=$B15,1,"")</f>
        <v/>
      </c>
      <c r="AQ15" s="52" t="str">
        <f aca="false">IF(AQ$5=$B15,1,"")</f>
        <v/>
      </c>
      <c r="AR15" s="52" t="str">
        <f aca="false">IF(AR$5=$B15,1,"")</f>
        <v/>
      </c>
      <c r="AS15" s="52" t="str">
        <f aca="false">IF(AS$5=$B15,1,"")</f>
        <v/>
      </c>
      <c r="AT15" s="52" t="str">
        <f aca="false">IF(AT$5=$B15,1,"")</f>
        <v/>
      </c>
      <c r="AU15" s="52" t="str">
        <f aca="false">IF(AU$5=$B15,1,"")</f>
        <v/>
      </c>
      <c r="AV15" s="52" t="str">
        <f aca="false">IF(AV$5=$B15,1,"")</f>
        <v/>
      </c>
      <c r="AW15" s="52" t="str">
        <f aca="false">IF(AW$5=$B15,1,"")</f>
        <v/>
      </c>
      <c r="AX15" s="52" t="str">
        <f aca="false">IF(AX$5=$B15,1,"")</f>
        <v/>
      </c>
      <c r="AY15" s="52" t="str">
        <f aca="false">IF(AY$5=$B15,1,"")</f>
        <v/>
      </c>
      <c r="AZ15" s="52" t="str">
        <f aca="false">IF(AZ$5=$B15,1,"")</f>
        <v/>
      </c>
      <c r="BA15" s="52" t="str">
        <f aca="false">IF(BA$5=$B15,1,"")</f>
        <v/>
      </c>
      <c r="BB15" s="52" t="str">
        <f aca="false">IF(BB$5=$B15,1,"")</f>
        <v/>
      </c>
      <c r="BC15" s="52" t="str">
        <f aca="false">IF(BC$5=$B15,1,"")</f>
        <v/>
      </c>
      <c r="BD15" s="52" t="str">
        <f aca="false">IF(BD$5=$B15,1,"")</f>
        <v/>
      </c>
      <c r="BE15" s="52" t="str">
        <f aca="false">IF(BE$5=$B15,1,"")</f>
        <v/>
      </c>
      <c r="BF15" s="52" t="str">
        <f aca="false">IF(BF$5=$B15,1,"")</f>
        <v/>
      </c>
      <c r="BG15" s="52" t="str">
        <f aca="false">IF(BG$5=$B15,1,"")</f>
        <v/>
      </c>
      <c r="BH15" s="51" t="n">
        <f aca="false">IF(ISNUMBER(L15),IF(L15&lt;21,40-(L15-1)*2,1),L15)</f>
        <v>22</v>
      </c>
      <c r="BI15" s="53" t="n">
        <v>5</v>
      </c>
      <c r="BJ15" s="53" t="n">
        <f aca="false">IF(ISNUMBER(BI15),IF(BI15&gt;20,1,40-(BI15-1)*2),BI15)</f>
        <v>32</v>
      </c>
      <c r="BK15" s="54" t="n">
        <v>1</v>
      </c>
      <c r="BL15" s="55" t="n">
        <f aca="false">IFERROR(SUM(BM15:CF15)+BK15*20,BK15)</f>
        <v>34</v>
      </c>
      <c r="BM15" s="56" t="str">
        <f aca="false">IFERROR(VLOOKUP($B15,BM$2:$CG$5,MAX($BM$6:$CF$6)+2-BM$6,0)*BM$7,"")</f>
        <v/>
      </c>
      <c r="BN15" s="56" t="n">
        <f aca="false">IFERROR(VLOOKUP($B15,BN$2:$CG$5,MAX($BM$6:$CF$6)+2-BN$6,0)*BN$7,"")</f>
        <v>5</v>
      </c>
      <c r="BO15" s="56" t="str">
        <f aca="false">IFERROR(VLOOKUP($B15,BO$2:$CG$5,MAX($BM$6:$CF$6)+2-BO$6,0)*BO$7,"")</f>
        <v/>
      </c>
      <c r="BP15" s="56" t="str">
        <f aca="false">IFERROR(VLOOKUP($B15,BP$2:$CG$5,MAX($BM$6:$CF$6)+2-BP$6,0)*BP$7,"")</f>
        <v/>
      </c>
      <c r="BQ15" s="56" t="str">
        <f aca="false">IFERROR(VLOOKUP($B15,BQ$2:$CG$5,MAX($BM$6:$CF$6)+2-BQ$6,0)*BQ$7,"")</f>
        <v/>
      </c>
      <c r="BR15" s="56" t="str">
        <f aca="false">IFERROR(VLOOKUP($B15,BR$2:$CG$5,MAX($BM$6:$CF$6)+2-BR$6,0)*BR$7,"")</f>
        <v/>
      </c>
      <c r="BS15" s="56" t="str">
        <f aca="false">IFERROR(VLOOKUP($B15,BS$2:$CG$5,MAX($BM$6:$CF$6)+2-BS$6,0)*BS$7,"")</f>
        <v/>
      </c>
      <c r="BT15" s="56" t="n">
        <f aca="false">IFERROR(VLOOKUP($B15,BT$2:$CG$5,MAX($BM$6:$CF$6)+2-BT$6,0)*BT$7,"")</f>
        <v>1</v>
      </c>
      <c r="BU15" s="56" t="n">
        <f aca="false">IFERROR(VLOOKUP($B15,BU$2:$CG$5,MAX($BM$6:$CF$6)+2-BU$6,0)*BU$7,"")</f>
        <v>2</v>
      </c>
      <c r="BV15" s="56" t="n">
        <f aca="false">IFERROR(VLOOKUP($B15,BV$2:$CG$5,MAX($BM$6:$CF$6)+2-BV$6,0)*BV$7,"")</f>
        <v>6</v>
      </c>
      <c r="BW15" s="56" t="str">
        <f aca="false">IFERROR(VLOOKUP($B15,BW$2:$CG$5,MAX($BM$6:$CF$6)+2-BW$6,0)*BW$7,"")</f>
        <v/>
      </c>
      <c r="BX15" s="56" t="str">
        <f aca="false">IFERROR(VLOOKUP($B15,BX$2:$CG$5,MAX($BM$6:$CF$6)+2-BX$6,0)*BX$7,"")</f>
        <v/>
      </c>
      <c r="BY15" s="56" t="str">
        <f aca="false">IFERROR(VLOOKUP($B15,BY$2:$CG$5,MAX($BM$6:$CF$6)+2-BY$6,0)*BY$7,"")</f>
        <v/>
      </c>
      <c r="BZ15" s="56" t="str">
        <f aca="false">IFERROR(VLOOKUP($B15,BZ$2:$CG$5,MAX($BM$6:$CF$6)+2-BZ$6,0)*BZ$7,"")</f>
        <v/>
      </c>
      <c r="CA15" s="56" t="str">
        <f aca="false">IFERROR(VLOOKUP($B15,CA$2:$CG$5,MAX($BM$6:$CF$6)+2-CA$6,0)*CA$7,"")</f>
        <v/>
      </c>
      <c r="CB15" s="56" t="str">
        <f aca="false">IFERROR(VLOOKUP($B15,CB$2:$CG$5,MAX($BM$6:$CF$6)+2-CB$6,0)*CB$7,"")</f>
        <v/>
      </c>
      <c r="CC15" s="56" t="str">
        <f aca="false">IFERROR(VLOOKUP($B15,CC$2:$CG$5,MAX($BM$6:$CF$6)+2-CC$6,0)*CC$7,"")</f>
        <v/>
      </c>
      <c r="CD15" s="56" t="str">
        <f aca="false">IFERROR(VLOOKUP($B15,CD$2:$CG$5,MAX($BM$6:$CF$6)+2-CD$6,0)*CD$7,"")</f>
        <v/>
      </c>
      <c r="CE15" s="56" t="str">
        <f aca="false">IFERROR(VLOOKUP($B15,CE$2:$CG$5,MAX($BM$6:$CF$6)+2-CE$6,0)*CE$7,"")</f>
        <v/>
      </c>
      <c r="CF15" s="56" t="str">
        <f aca="false">IFERROR(VLOOKUP($B15,CF$2:$CG$5,MAX($BM$6:$CF$6)+2-CF$6,0)*CF$7,"")</f>
        <v/>
      </c>
      <c r="CH15" s="9"/>
      <c r="CI15" s="57" t="n">
        <v>28</v>
      </c>
      <c r="CJ15" s="58" t="n">
        <v>8</v>
      </c>
      <c r="CK15" s="59" t="n">
        <v>7</v>
      </c>
      <c r="CL15" s="60" t="n">
        <v>8</v>
      </c>
    </row>
    <row r="16" customFormat="false" ht="16" hidden="false" customHeight="false" outlineLevel="0" collapsed="false">
      <c r="A16" s="42" t="n">
        <v>9</v>
      </c>
      <c r="B16" s="82" t="n">
        <v>12</v>
      </c>
      <c r="C16" s="125" t="n">
        <v>10036438537</v>
      </c>
      <c r="D16" s="126" t="s">
        <v>179</v>
      </c>
      <c r="E16" s="84" t="s">
        <v>180</v>
      </c>
      <c r="F16" s="94" t="s">
        <v>34</v>
      </c>
      <c r="G16" s="123" t="s">
        <v>35</v>
      </c>
      <c r="H16" s="48"/>
      <c r="I16" s="49" t="n">
        <f aca="false">IFERROR(K16+BH16+BJ16+BL16,-1000)</f>
        <v>107</v>
      </c>
      <c r="J16" s="50" t="n">
        <f aca="false">VLOOKUP(B16,CI:CJ,2,0)</f>
        <v>6</v>
      </c>
      <c r="K16" s="50" t="n">
        <f aca="false">IF(ISNUMBER(J16),IF(J16&lt;21,40-(J16-1)*2,1),J16)</f>
        <v>30</v>
      </c>
      <c r="L16" s="51" t="n">
        <v>6</v>
      </c>
      <c r="M16" s="51" t="n">
        <f aca="false">VLOOKUP(B16,CK:CL,2,0)</f>
        <v>9</v>
      </c>
      <c r="N16" s="51" t="n">
        <f aca="false">SUM(O16:BG16)</f>
        <v>20</v>
      </c>
      <c r="O16" s="52" t="str">
        <f aca="false">IF(O$5=$B16,1,"")</f>
        <v/>
      </c>
      <c r="P16" s="52" t="str">
        <f aca="false">IF(P$5=$B16,1,"")</f>
        <v/>
      </c>
      <c r="Q16" s="52" t="str">
        <f aca="false">IF(Q$5=$B16,1,"")</f>
        <v/>
      </c>
      <c r="R16" s="52" t="str">
        <f aca="false">IF(R$5=$B16,1,"")</f>
        <v/>
      </c>
      <c r="S16" s="52" t="str">
        <f aca="false">IF(S$5=$B16,1,"")</f>
        <v/>
      </c>
      <c r="T16" s="52" t="str">
        <f aca="false">IF(T$5=$B16,1,"")</f>
        <v/>
      </c>
      <c r="U16" s="52" t="str">
        <f aca="false">IF(U$5=$B16,1,"")</f>
        <v/>
      </c>
      <c r="V16" s="52" t="str">
        <f aca="false">IF(V$5=$B16,1,"")</f>
        <v/>
      </c>
      <c r="W16" s="52" t="str">
        <f aca="false">IF(W$5=$B16,1,"")</f>
        <v/>
      </c>
      <c r="X16" s="52" t="str">
        <f aca="false">IF(X$5=$B16,1,"")</f>
        <v/>
      </c>
      <c r="Y16" s="52" t="str">
        <f aca="false">IF(Y$5=$B16,1,"")</f>
        <v/>
      </c>
      <c r="Z16" s="52" t="str">
        <f aca="false">IF(Z$5=$B16,1,"")</f>
        <v/>
      </c>
      <c r="AA16" s="52" t="str">
        <f aca="false">IF(AA$5=$B16,1,"")</f>
        <v/>
      </c>
      <c r="AB16" s="52" t="str">
        <f aca="false">IF(AB$5=$B16,1,"")</f>
        <v/>
      </c>
      <c r="AC16" s="52" t="n">
        <v>20</v>
      </c>
      <c r="AD16" s="52" t="str">
        <f aca="false">IF(AD$5=$B16,1,"")</f>
        <v/>
      </c>
      <c r="AE16" s="52" t="str">
        <f aca="false">IF(AE$5=$B16,1,"")</f>
        <v/>
      </c>
      <c r="AF16" s="52" t="str">
        <f aca="false">IF(AF$5=$B16,1,"")</f>
        <v/>
      </c>
      <c r="AG16" s="52" t="str">
        <f aca="false">IF(AG$5=$B16,1,"")</f>
        <v/>
      </c>
      <c r="AH16" s="52" t="str">
        <f aca="false">IF(AH$5=$B16,1,"")</f>
        <v/>
      </c>
      <c r="AI16" s="52" t="str">
        <f aca="false">IF(AI$5=$B16,1,"")</f>
        <v/>
      </c>
      <c r="AJ16" s="52" t="str">
        <f aca="false">IF(AJ$5=$B16,1,"")</f>
        <v/>
      </c>
      <c r="AK16" s="52" t="str">
        <f aca="false">IF(AK$5=$B16,1,"")</f>
        <v/>
      </c>
      <c r="AL16" s="52" t="str">
        <f aca="false">IF(AL$5=$B16,1,"")</f>
        <v/>
      </c>
      <c r="AM16" s="52" t="str">
        <f aca="false">IF(AM$5=$B16,1,"")</f>
        <v/>
      </c>
      <c r="AN16" s="52" t="str">
        <f aca="false">IF(AN$5=$B16,1,"")</f>
        <v/>
      </c>
      <c r="AO16" s="52" t="str">
        <f aca="false">IF(AO$5=$B16,1,"")</f>
        <v/>
      </c>
      <c r="AP16" s="52" t="str">
        <f aca="false">IF(AP$5=$B16,1,"")</f>
        <v/>
      </c>
      <c r="AQ16" s="52" t="str">
        <f aca="false">IF(AQ$5=$B16,1,"")</f>
        <v/>
      </c>
      <c r="AR16" s="52" t="str">
        <f aca="false">IF(AR$5=$B16,1,"")</f>
        <v/>
      </c>
      <c r="AS16" s="52" t="str">
        <f aca="false">IF(AS$5=$B16,1,"")</f>
        <v/>
      </c>
      <c r="AT16" s="52" t="str">
        <f aca="false">IF(AT$5=$B16,1,"")</f>
        <v/>
      </c>
      <c r="AU16" s="52" t="str">
        <f aca="false">IF(AU$5=$B16,1,"")</f>
        <v/>
      </c>
      <c r="AV16" s="52" t="str">
        <f aca="false">IF(AV$5=$B16,1,"")</f>
        <v/>
      </c>
      <c r="AW16" s="52" t="str">
        <f aca="false">IF(AW$5=$B16,1,"")</f>
        <v/>
      </c>
      <c r="AX16" s="52" t="str">
        <f aca="false">IF(AX$5=$B16,1,"")</f>
        <v/>
      </c>
      <c r="AY16" s="52" t="str">
        <f aca="false">IF(AY$5=$B16,1,"")</f>
        <v/>
      </c>
      <c r="AZ16" s="52" t="str">
        <f aca="false">IF(AZ$5=$B16,1,"")</f>
        <v/>
      </c>
      <c r="BA16" s="52" t="str">
        <f aca="false">IF(BA$5=$B16,1,"")</f>
        <v/>
      </c>
      <c r="BB16" s="52" t="str">
        <f aca="false">IF(BB$5=$B16,1,"")</f>
        <v/>
      </c>
      <c r="BC16" s="52" t="str">
        <f aca="false">IF(BC$5=$B16,1,"")</f>
        <v/>
      </c>
      <c r="BD16" s="52" t="str">
        <f aca="false">IF(BD$5=$B16,1,"")</f>
        <v/>
      </c>
      <c r="BE16" s="52" t="str">
        <f aca="false">IF(BE$5=$B16,1,"")</f>
        <v/>
      </c>
      <c r="BF16" s="52" t="str">
        <f aca="false">IF(BF$5=$B16,1,"")</f>
        <v/>
      </c>
      <c r="BG16" s="52" t="str">
        <f aca="false">IF(BG$5=$B16,1,"")</f>
        <v/>
      </c>
      <c r="BH16" s="51" t="n">
        <f aca="false">IF(ISNUMBER(L16),IF(L16&lt;21,40-(L16-1)*2,1),L16)</f>
        <v>30</v>
      </c>
      <c r="BI16" s="53" t="n">
        <v>9</v>
      </c>
      <c r="BJ16" s="53" t="n">
        <f aca="false">IF(ISNUMBER(BI16),IF(BI16&gt;20,1,40-(BI16-1)*2),BI16)</f>
        <v>24</v>
      </c>
      <c r="BK16" s="54" t="n">
        <v>1</v>
      </c>
      <c r="BL16" s="55" t="n">
        <f aca="false">IFERROR(SUM(BM16:CF16)+BK16*20,BK16)</f>
        <v>23</v>
      </c>
      <c r="BM16" s="56" t="n">
        <f aca="false">IFERROR(VLOOKUP($B16,BM$2:$CG$5,MAX($BM$6:$CF$6)+2-BM$6,0)*BM$7,"")</f>
        <v>1</v>
      </c>
      <c r="BN16" s="56" t="str">
        <f aca="false">IFERROR(VLOOKUP($B16,BN$2:$CG$5,MAX($BM$6:$CF$6)+2-BN$6,0)*BN$7,"")</f>
        <v/>
      </c>
      <c r="BO16" s="56" t="str">
        <f aca="false">IFERROR(VLOOKUP($B16,BO$2:$CG$5,MAX($BM$6:$CF$6)+2-BO$6,0)*BO$7,"")</f>
        <v/>
      </c>
      <c r="BP16" s="56" t="str">
        <f aca="false">IFERROR(VLOOKUP($B16,BP$2:$CG$5,MAX($BM$6:$CF$6)+2-BP$6,0)*BP$7,"")</f>
        <v/>
      </c>
      <c r="BQ16" s="56" t="str">
        <f aca="false">IFERROR(VLOOKUP($B16,BQ$2:$CG$5,MAX($BM$6:$CF$6)+2-BQ$6,0)*BQ$7,"")</f>
        <v/>
      </c>
      <c r="BR16" s="56" t="str">
        <f aca="false">IFERROR(VLOOKUP($B16,BR$2:$CG$5,MAX($BM$6:$CF$6)+2-BR$6,0)*BR$7,"")</f>
        <v/>
      </c>
      <c r="BS16" s="56" t="n">
        <f aca="false">IFERROR(VLOOKUP($B16,BS$2:$CG$5,MAX($BM$6:$CF$6)+2-BS$6,0)*BS$7,"")</f>
        <v>1</v>
      </c>
      <c r="BT16" s="56" t="str">
        <f aca="false">IFERROR(VLOOKUP($B16,BT$2:$CG$5,MAX($BM$6:$CF$6)+2-BT$6,0)*BT$7,"")</f>
        <v/>
      </c>
      <c r="BU16" s="56" t="n">
        <f aca="false">IFERROR(VLOOKUP($B16,BU$2:$CG$5,MAX($BM$6:$CF$6)+2-BU$6,0)*BU$7,"")</f>
        <v>1</v>
      </c>
      <c r="BV16" s="56" t="str">
        <f aca="false">IFERROR(VLOOKUP($B16,BV$2:$CG$5,MAX($BM$6:$CF$6)+2-BV$6,0)*BV$7,"")</f>
        <v/>
      </c>
      <c r="BW16" s="56" t="str">
        <f aca="false">IFERROR(VLOOKUP($B16,BW$2:$CG$5,MAX($BM$6:$CF$6)+2-BW$6,0)*BW$7,"")</f>
        <v/>
      </c>
      <c r="BX16" s="56" t="str">
        <f aca="false">IFERROR(VLOOKUP($B16,BX$2:$CG$5,MAX($BM$6:$CF$6)+2-BX$6,0)*BX$7,"")</f>
        <v/>
      </c>
      <c r="BY16" s="56" t="str">
        <f aca="false">IFERROR(VLOOKUP($B16,BY$2:$CG$5,MAX($BM$6:$CF$6)+2-BY$6,0)*BY$7,"")</f>
        <v/>
      </c>
      <c r="BZ16" s="56" t="str">
        <f aca="false">IFERROR(VLOOKUP($B16,BZ$2:$CG$5,MAX($BM$6:$CF$6)+2-BZ$6,0)*BZ$7,"")</f>
        <v/>
      </c>
      <c r="CA16" s="56" t="str">
        <f aca="false">IFERROR(VLOOKUP($B16,CA$2:$CG$5,MAX($BM$6:$CF$6)+2-CA$6,0)*CA$7,"")</f>
        <v/>
      </c>
      <c r="CB16" s="56" t="str">
        <f aca="false">IFERROR(VLOOKUP($B16,CB$2:$CG$5,MAX($BM$6:$CF$6)+2-CB$6,0)*CB$7,"")</f>
        <v/>
      </c>
      <c r="CC16" s="56" t="str">
        <f aca="false">IFERROR(VLOOKUP($B16,CC$2:$CG$5,MAX($BM$6:$CF$6)+2-CC$6,0)*CC$7,"")</f>
        <v/>
      </c>
      <c r="CD16" s="56" t="str">
        <f aca="false">IFERROR(VLOOKUP($B16,CD$2:$CG$5,MAX($BM$6:$CF$6)+2-CD$6,0)*CD$7,"")</f>
        <v/>
      </c>
      <c r="CE16" s="56" t="str">
        <f aca="false">IFERROR(VLOOKUP($B16,CE$2:$CG$5,MAX($BM$6:$CF$6)+2-CE$6,0)*CE$7,"")</f>
        <v/>
      </c>
      <c r="CF16" s="56" t="str">
        <f aca="false">IFERROR(VLOOKUP($B16,CF$2:$CG$5,MAX($BM$6:$CF$6)+2-CF$6,0)*CF$7,"")</f>
        <v/>
      </c>
      <c r="CH16" s="9"/>
      <c r="CI16" s="57" t="n">
        <v>1</v>
      </c>
      <c r="CJ16" s="58" t="n">
        <v>9</v>
      </c>
      <c r="CK16" s="59" t="n">
        <v>12</v>
      </c>
      <c r="CL16" s="60" t="n">
        <v>9</v>
      </c>
    </row>
    <row r="17" customFormat="false" ht="16" hidden="false" customHeight="false" outlineLevel="0" collapsed="false">
      <c r="A17" s="42" t="n">
        <v>10</v>
      </c>
      <c r="B17" s="82" t="n">
        <v>28</v>
      </c>
      <c r="C17" s="128" t="n">
        <v>10006065716</v>
      </c>
      <c r="D17" s="91" t="s">
        <v>188</v>
      </c>
      <c r="E17" s="91" t="s">
        <v>189</v>
      </c>
      <c r="F17" s="91" t="s">
        <v>190</v>
      </c>
      <c r="G17" s="129" t="s">
        <v>136</v>
      </c>
      <c r="H17" s="48"/>
      <c r="I17" s="49" t="n">
        <f aca="false">IFERROR(K17+BH17+BJ17+BL17,-1000)</f>
        <v>77</v>
      </c>
      <c r="J17" s="50" t="n">
        <f aca="false">VLOOKUP(B17,CI:CJ,2,0)</f>
        <v>8</v>
      </c>
      <c r="K17" s="50" t="n">
        <f aca="false">IF(ISNUMBER(J17),IF(J17&lt;21,40-(J17-1)*2,1),J17)</f>
        <v>26</v>
      </c>
      <c r="L17" s="51" t="n">
        <v>9</v>
      </c>
      <c r="M17" s="51" t="n">
        <f aca="false">VLOOKUP(B17,CK:CL,2,0)</f>
        <v>5</v>
      </c>
      <c r="N17" s="51" t="n">
        <f aca="false">SUM(O17:BG17)</f>
        <v>0</v>
      </c>
      <c r="O17" s="52" t="str">
        <f aca="false">IF(O$5=$B17,1,"")</f>
        <v/>
      </c>
      <c r="P17" s="52" t="str">
        <f aca="false">IF(P$5=$B17,1,"")</f>
        <v/>
      </c>
      <c r="Q17" s="52" t="str">
        <f aca="false">IF(Q$5=$B17,1,"")</f>
        <v/>
      </c>
      <c r="R17" s="52" t="str">
        <f aca="false">IF(R$5=$B17,1,"")</f>
        <v/>
      </c>
      <c r="S17" s="52" t="str">
        <f aca="false">IF(S$5=$B17,1,"")</f>
        <v/>
      </c>
      <c r="T17" s="52" t="str">
        <f aca="false">IF(T$5=$B17,1,"")</f>
        <v/>
      </c>
      <c r="U17" s="52" t="str">
        <f aca="false">IF(U$5=$B17,1,"")</f>
        <v/>
      </c>
      <c r="V17" s="52" t="str">
        <f aca="false">IF(V$5=$B17,1,"")</f>
        <v/>
      </c>
      <c r="W17" s="52" t="str">
        <f aca="false">IF(W$5=$B17,1,"")</f>
        <v/>
      </c>
      <c r="X17" s="52" t="str">
        <f aca="false">IF(X$5=$B17,1,"")</f>
        <v/>
      </c>
      <c r="Y17" s="52" t="str">
        <f aca="false">IF(Y$5=$B17,1,"")</f>
        <v/>
      </c>
      <c r="Z17" s="52" t="str">
        <f aca="false">IF(Z$5=$B17,1,"")</f>
        <v/>
      </c>
      <c r="AA17" s="52" t="str">
        <f aca="false">IF(AA$5=$B17,1,"")</f>
        <v/>
      </c>
      <c r="AB17" s="52" t="str">
        <f aca="false">IF(AB$5=$B17,1,"")</f>
        <v/>
      </c>
      <c r="AC17" s="52" t="str">
        <f aca="false">IF(AC$5=$B17,1,"")</f>
        <v/>
      </c>
      <c r="AD17" s="52" t="str">
        <f aca="false">IF(AD$5=$B17,1,"")</f>
        <v/>
      </c>
      <c r="AE17" s="52" t="str">
        <f aca="false">IF(AE$5=$B17,1,"")</f>
        <v/>
      </c>
      <c r="AF17" s="52" t="str">
        <f aca="false">IF(AF$5=$B17,1,"")</f>
        <v/>
      </c>
      <c r="AG17" s="52" t="str">
        <f aca="false">IF(AG$5=$B17,1,"")</f>
        <v/>
      </c>
      <c r="AH17" s="52" t="str">
        <f aca="false">IF(AH$5=$B17,1,"")</f>
        <v/>
      </c>
      <c r="AI17" s="52" t="str">
        <f aca="false">IF(AI$5=$B17,1,"")</f>
        <v/>
      </c>
      <c r="AJ17" s="52" t="str">
        <f aca="false">IF(AJ$5=$B17,1,"")</f>
        <v/>
      </c>
      <c r="AK17" s="52" t="str">
        <f aca="false">IF(AK$5=$B17,1,"")</f>
        <v/>
      </c>
      <c r="AL17" s="52" t="str">
        <f aca="false">IF(AL$5=$B17,1,"")</f>
        <v/>
      </c>
      <c r="AM17" s="52" t="str">
        <f aca="false">IF(AM$5=$B17,1,"")</f>
        <v/>
      </c>
      <c r="AN17" s="52" t="str">
        <f aca="false">IF(AN$5=$B17,1,"")</f>
        <v/>
      </c>
      <c r="AO17" s="52" t="str">
        <f aca="false">IF(AO$5=$B17,1,"")</f>
        <v/>
      </c>
      <c r="AP17" s="52" t="str">
        <f aca="false">IF(AP$5=$B17,1,"")</f>
        <v/>
      </c>
      <c r="AQ17" s="52" t="str">
        <f aca="false">IF(AQ$5=$B17,1,"")</f>
        <v/>
      </c>
      <c r="AR17" s="52" t="str">
        <f aca="false">IF(AR$5=$B17,1,"")</f>
        <v/>
      </c>
      <c r="AS17" s="52" t="str">
        <f aca="false">IF(AS$5=$B17,1,"")</f>
        <v/>
      </c>
      <c r="AT17" s="52" t="str">
        <f aca="false">IF(AT$5=$B17,1,"")</f>
        <v/>
      </c>
      <c r="AU17" s="52" t="str">
        <f aca="false">IF(AU$5=$B17,1,"")</f>
        <v/>
      </c>
      <c r="AV17" s="52" t="str">
        <f aca="false">IF(AV$5=$B17,1,"")</f>
        <v/>
      </c>
      <c r="AW17" s="52" t="str">
        <f aca="false">IF(AW$5=$B17,1,"")</f>
        <v/>
      </c>
      <c r="AX17" s="52" t="str">
        <f aca="false">IF(AX$5=$B17,1,"")</f>
        <v/>
      </c>
      <c r="AY17" s="52" t="str">
        <f aca="false">IF(AY$5=$B17,1,"")</f>
        <v/>
      </c>
      <c r="AZ17" s="52" t="str">
        <f aca="false">IF(AZ$5=$B17,1,"")</f>
        <v/>
      </c>
      <c r="BA17" s="52" t="str">
        <f aca="false">IF(BA$5=$B17,1,"")</f>
        <v/>
      </c>
      <c r="BB17" s="52" t="str">
        <f aca="false">IF(BB$5=$B17,1,"")</f>
        <v/>
      </c>
      <c r="BC17" s="52" t="str">
        <f aca="false">IF(BC$5=$B17,1,"")</f>
        <v/>
      </c>
      <c r="BD17" s="52" t="str">
        <f aca="false">IF(BD$5=$B17,1,"")</f>
        <v/>
      </c>
      <c r="BE17" s="52" t="str">
        <f aca="false">IF(BE$5=$B17,1,"")</f>
        <v/>
      </c>
      <c r="BF17" s="52" t="str">
        <f aca="false">IF(BF$5=$B17,1,"")</f>
        <v/>
      </c>
      <c r="BG17" s="52" t="str">
        <f aca="false">IF(BG$5=$B17,1,"")</f>
        <v/>
      </c>
      <c r="BH17" s="51" t="n">
        <f aca="false">IF(ISNUMBER(L17),IF(L17&lt;21,40-(L17-1)*2,1),L17)</f>
        <v>24</v>
      </c>
      <c r="BI17" s="53" t="n">
        <v>8</v>
      </c>
      <c r="BJ17" s="53" t="n">
        <f aca="false">IF(ISNUMBER(BI17),IF(BI17&gt;20,1,40-(BI17-1)*2),BI17)</f>
        <v>26</v>
      </c>
      <c r="BK17" s="54"/>
      <c r="BL17" s="55" t="n">
        <f aca="false">IFERROR(SUM(BM17:CF17)+BK17*20,BK17)</f>
        <v>1</v>
      </c>
      <c r="BM17" s="56" t="str">
        <f aca="false">IFERROR(VLOOKUP($B17,BM$2:$CG$5,MAX($BM$6:$CF$6)+2-BM$6,0)*BM$7,"")</f>
        <v/>
      </c>
      <c r="BN17" s="56" t="n">
        <f aca="false">IFERROR(VLOOKUP($B17,BN$2:$CG$5,MAX($BM$6:$CF$6)+2-BN$6,0)*BN$7,"")</f>
        <v>1</v>
      </c>
      <c r="BO17" s="56" t="str">
        <f aca="false">IFERROR(VLOOKUP($B17,BO$2:$CG$5,MAX($BM$6:$CF$6)+2-BO$6,0)*BO$7,"")</f>
        <v/>
      </c>
      <c r="BP17" s="56" t="str">
        <f aca="false">IFERROR(VLOOKUP($B17,BP$2:$CG$5,MAX($BM$6:$CF$6)+2-BP$6,0)*BP$7,"")</f>
        <v/>
      </c>
      <c r="BQ17" s="56" t="str">
        <f aca="false">IFERROR(VLOOKUP($B17,BQ$2:$CG$5,MAX($BM$6:$CF$6)+2-BQ$6,0)*BQ$7,"")</f>
        <v/>
      </c>
      <c r="BR17" s="56" t="str">
        <f aca="false">IFERROR(VLOOKUP($B17,BR$2:$CG$5,MAX($BM$6:$CF$6)+2-BR$6,0)*BR$7,"")</f>
        <v/>
      </c>
      <c r="BS17" s="56" t="str">
        <f aca="false">IFERROR(VLOOKUP($B17,BS$2:$CG$5,MAX($BM$6:$CF$6)+2-BS$6,0)*BS$7,"")</f>
        <v/>
      </c>
      <c r="BT17" s="56" t="str">
        <f aca="false">IFERROR(VLOOKUP($B17,BT$2:$CG$5,MAX($BM$6:$CF$6)+2-BT$6,0)*BT$7,"")</f>
        <v/>
      </c>
      <c r="BU17" s="56" t="str">
        <f aca="false">IFERROR(VLOOKUP($B17,BU$2:$CG$5,MAX($BM$6:$CF$6)+2-BU$6,0)*BU$7,"")</f>
        <v/>
      </c>
      <c r="BV17" s="56" t="str">
        <f aca="false">IFERROR(VLOOKUP($B17,BV$2:$CG$5,MAX($BM$6:$CF$6)+2-BV$6,0)*BV$7,"")</f>
        <v/>
      </c>
      <c r="BW17" s="56" t="str">
        <f aca="false">IFERROR(VLOOKUP($B17,BW$2:$CG$5,MAX($BM$6:$CF$6)+2-BW$6,0)*BW$7,"")</f>
        <v/>
      </c>
      <c r="BX17" s="56" t="str">
        <f aca="false">IFERROR(VLOOKUP($B17,BX$2:$CG$5,MAX($BM$6:$CF$6)+2-BX$6,0)*BX$7,"")</f>
        <v/>
      </c>
      <c r="BY17" s="56" t="str">
        <f aca="false">IFERROR(VLOOKUP($B17,BY$2:$CG$5,MAX($BM$6:$CF$6)+2-BY$6,0)*BY$7,"")</f>
        <v/>
      </c>
      <c r="BZ17" s="56" t="str">
        <f aca="false">IFERROR(VLOOKUP($B17,BZ$2:$CG$5,MAX($BM$6:$CF$6)+2-BZ$6,0)*BZ$7,"")</f>
        <v/>
      </c>
      <c r="CA17" s="56" t="str">
        <f aca="false">IFERROR(VLOOKUP($B17,CA$2:$CG$5,MAX($BM$6:$CF$6)+2-CA$6,0)*CA$7,"")</f>
        <v/>
      </c>
      <c r="CB17" s="56" t="str">
        <f aca="false">IFERROR(VLOOKUP($B17,CB$2:$CG$5,MAX($BM$6:$CF$6)+2-CB$6,0)*CB$7,"")</f>
        <v/>
      </c>
      <c r="CC17" s="56" t="str">
        <f aca="false">IFERROR(VLOOKUP($B17,CC$2:$CG$5,MAX($BM$6:$CF$6)+2-CC$6,0)*CC$7,"")</f>
        <v/>
      </c>
      <c r="CD17" s="56" t="str">
        <f aca="false">IFERROR(VLOOKUP($B17,CD$2:$CG$5,MAX($BM$6:$CF$6)+2-CD$6,0)*CD$7,"")</f>
        <v/>
      </c>
      <c r="CE17" s="56" t="str">
        <f aca="false">IFERROR(VLOOKUP($B17,CE$2:$CG$5,MAX($BM$6:$CF$6)+2-CE$6,0)*CE$7,"")</f>
        <v/>
      </c>
      <c r="CF17" s="56" t="str">
        <f aca="false">IFERROR(VLOOKUP($B17,CF$2:$CG$5,MAX($BM$6:$CF$6)+2-CF$6,0)*CF$7,"")</f>
        <v/>
      </c>
      <c r="CH17" s="9"/>
      <c r="CI17" s="57" t="n">
        <v>20</v>
      </c>
      <c r="CJ17" s="58" t="n">
        <v>10</v>
      </c>
      <c r="CK17" s="59" t="n">
        <v>1</v>
      </c>
      <c r="CL17" s="60" t="n">
        <v>10</v>
      </c>
    </row>
    <row r="18" customFormat="false" ht="16" hidden="false" customHeight="false" outlineLevel="0" collapsed="false">
      <c r="A18" s="42" t="n">
        <v>11</v>
      </c>
      <c r="B18" s="82" t="n">
        <v>1</v>
      </c>
      <c r="C18" s="128" t="n">
        <v>10010777791</v>
      </c>
      <c r="D18" s="91" t="s">
        <v>184</v>
      </c>
      <c r="E18" s="91" t="s">
        <v>185</v>
      </c>
      <c r="F18" s="84" t="s">
        <v>40</v>
      </c>
      <c r="G18" s="123" t="s">
        <v>41</v>
      </c>
      <c r="H18" s="48"/>
      <c r="I18" s="49" t="n">
        <f aca="false">IFERROR(K18+BH18+BJ18+BL18,-1000)</f>
        <v>68</v>
      </c>
      <c r="J18" s="50" t="n">
        <f aca="false">VLOOKUP(B18,CI:CJ,2,0)</f>
        <v>9</v>
      </c>
      <c r="K18" s="50" t="n">
        <f aca="false">IF(ISNUMBER(J18),IF(J18&lt;21,40-(J18-1)*2,1),J18)</f>
        <v>24</v>
      </c>
      <c r="L18" s="51" t="n">
        <v>12</v>
      </c>
      <c r="M18" s="51" t="n">
        <f aca="false">VLOOKUP(B18,CK:CL,2,0)</f>
        <v>10</v>
      </c>
      <c r="N18" s="51" t="n">
        <f aca="false">SUM(O18:BG18)</f>
        <v>0</v>
      </c>
      <c r="O18" s="52" t="str">
        <f aca="false">IF(O$5=$B18,1,"")</f>
        <v/>
      </c>
      <c r="P18" s="52" t="str">
        <f aca="false">IF(P$5=$B18,1,"")</f>
        <v/>
      </c>
      <c r="Q18" s="52" t="str">
        <f aca="false">IF(Q$5=$B18,1,"")</f>
        <v/>
      </c>
      <c r="R18" s="52" t="str">
        <f aca="false">IF(R$5=$B18,1,"")</f>
        <v/>
      </c>
      <c r="S18" s="52" t="str">
        <f aca="false">IF(S$5=$B18,1,"")</f>
        <v/>
      </c>
      <c r="T18" s="52" t="str">
        <f aca="false">IF(T$5=$B18,1,"")</f>
        <v/>
      </c>
      <c r="U18" s="52" t="str">
        <f aca="false">IF(U$5=$B18,1,"")</f>
        <v/>
      </c>
      <c r="V18" s="52" t="str">
        <f aca="false">IF(V$5=$B18,1,"")</f>
        <v/>
      </c>
      <c r="W18" s="52" t="str">
        <f aca="false">IF(W$5=$B18,1,"")</f>
        <v/>
      </c>
      <c r="X18" s="52" t="str">
        <f aca="false">IF(X$5=$B18,1,"")</f>
        <v/>
      </c>
      <c r="Y18" s="52" t="str">
        <f aca="false">IF(Y$5=$B18,1,"")</f>
        <v/>
      </c>
      <c r="Z18" s="52" t="str">
        <f aca="false">IF(Z$5=$B18,1,"")</f>
        <v/>
      </c>
      <c r="AA18" s="52" t="str">
        <f aca="false">IF(AA$5=$B18,1,"")</f>
        <v/>
      </c>
      <c r="AB18" s="52" t="str">
        <f aca="false">IF(AB$5=$B18,1,"")</f>
        <v/>
      </c>
      <c r="AC18" s="52" t="str">
        <f aca="false">IF(AC$5=$B18,1,"")</f>
        <v/>
      </c>
      <c r="AD18" s="52" t="str">
        <f aca="false">IF(AD$5=$B18,1,"")</f>
        <v/>
      </c>
      <c r="AE18" s="52" t="str">
        <f aca="false">IF(AE$5=$B18,1,"")</f>
        <v/>
      </c>
      <c r="AF18" s="52" t="str">
        <f aca="false">IF(AF$5=$B18,1,"")</f>
        <v/>
      </c>
      <c r="AG18" s="52" t="str">
        <f aca="false">IF(AG$5=$B18,1,"")</f>
        <v/>
      </c>
      <c r="AH18" s="52" t="str">
        <f aca="false">IF(AH$5=$B18,1,"")</f>
        <v/>
      </c>
      <c r="AI18" s="52" t="str">
        <f aca="false">IF(AI$5=$B18,1,"")</f>
        <v/>
      </c>
      <c r="AJ18" s="52" t="str">
        <f aca="false">IF(AJ$5=$B18,1,"")</f>
        <v/>
      </c>
      <c r="AK18" s="52" t="str">
        <f aca="false">IF(AK$5=$B18,1,"")</f>
        <v/>
      </c>
      <c r="AL18" s="52" t="str">
        <f aca="false">IF(AL$5=$B18,1,"")</f>
        <v/>
      </c>
      <c r="AM18" s="52" t="str">
        <f aca="false">IF(AM$5=$B18,1,"")</f>
        <v/>
      </c>
      <c r="AN18" s="52" t="str">
        <f aca="false">IF(AN$5=$B18,1,"")</f>
        <v/>
      </c>
      <c r="AO18" s="52" t="str">
        <f aca="false">IF(AO$5=$B18,1,"")</f>
        <v/>
      </c>
      <c r="AP18" s="52" t="str">
        <f aca="false">IF(AP$5=$B18,1,"")</f>
        <v/>
      </c>
      <c r="AQ18" s="52" t="str">
        <f aca="false">IF(AQ$5=$B18,1,"")</f>
        <v/>
      </c>
      <c r="AR18" s="52" t="str">
        <f aca="false">IF(AR$5=$B18,1,"")</f>
        <v/>
      </c>
      <c r="AS18" s="52" t="str">
        <f aca="false">IF(AS$5=$B18,1,"")</f>
        <v/>
      </c>
      <c r="AT18" s="52" t="str">
        <f aca="false">IF(AT$5=$B18,1,"")</f>
        <v/>
      </c>
      <c r="AU18" s="52" t="str">
        <f aca="false">IF(AU$5=$B18,1,"")</f>
        <v/>
      </c>
      <c r="AV18" s="52" t="str">
        <f aca="false">IF(AV$5=$B18,1,"")</f>
        <v/>
      </c>
      <c r="AW18" s="52" t="str">
        <f aca="false">IF(AW$5=$B18,1,"")</f>
        <v/>
      </c>
      <c r="AX18" s="52" t="str">
        <f aca="false">IF(AX$5=$B18,1,"")</f>
        <v/>
      </c>
      <c r="AY18" s="52" t="str">
        <f aca="false">IF(AY$5=$B18,1,"")</f>
        <v/>
      </c>
      <c r="AZ18" s="52" t="str">
        <f aca="false">IF(AZ$5=$B18,1,"")</f>
        <v/>
      </c>
      <c r="BA18" s="52" t="str">
        <f aca="false">IF(BA$5=$B18,1,"")</f>
        <v/>
      </c>
      <c r="BB18" s="52" t="str">
        <f aca="false">IF(BB$5=$B18,1,"")</f>
        <v/>
      </c>
      <c r="BC18" s="52" t="str">
        <f aca="false">IF(BC$5=$B18,1,"")</f>
        <v/>
      </c>
      <c r="BD18" s="52" t="str">
        <f aca="false">IF(BD$5=$B18,1,"")</f>
        <v/>
      </c>
      <c r="BE18" s="52" t="str">
        <f aca="false">IF(BE$5=$B18,1,"")</f>
        <v/>
      </c>
      <c r="BF18" s="52" t="str">
        <f aca="false">IF(BF$5=$B18,1,"")</f>
        <v/>
      </c>
      <c r="BG18" s="52" t="str">
        <f aca="false">IF(BG$5=$B18,1,"")</f>
        <v/>
      </c>
      <c r="BH18" s="51" t="n">
        <f aca="false">IF(ISNUMBER(L18),IF(L18&lt;21,40-(L18-1)*2,1),L18)</f>
        <v>18</v>
      </c>
      <c r="BI18" s="53" t="n">
        <v>12</v>
      </c>
      <c r="BJ18" s="53" t="n">
        <f aca="false">IF(ISNUMBER(BI18),IF(BI18&gt;20,1,40-(BI18-1)*2),BI18)</f>
        <v>18</v>
      </c>
      <c r="BK18" s="54"/>
      <c r="BL18" s="55" t="n">
        <f aca="false">IFERROR(SUM(BM18:CF18)+BK18*20,BK18)</f>
        <v>8</v>
      </c>
      <c r="BM18" s="56" t="str">
        <f aca="false">IFERROR(VLOOKUP($B18,BM$2:$CG$5,MAX($BM$6:$CF$6)+2-BM$6,0)*BM$7,"")</f>
        <v/>
      </c>
      <c r="BN18" s="56" t="str">
        <f aca="false">IFERROR(VLOOKUP($B18,BN$2:$CG$5,MAX($BM$6:$CF$6)+2-BN$6,0)*BN$7,"")</f>
        <v/>
      </c>
      <c r="BO18" s="56" t="str">
        <f aca="false">IFERROR(VLOOKUP($B18,BO$2:$CG$5,MAX($BM$6:$CF$6)+2-BO$6,0)*BO$7,"")</f>
        <v/>
      </c>
      <c r="BP18" s="56" t="str">
        <f aca="false">IFERROR(VLOOKUP($B18,BP$2:$CG$5,MAX($BM$6:$CF$6)+2-BP$6,0)*BP$7,"")</f>
        <v/>
      </c>
      <c r="BQ18" s="56" t="str">
        <f aca="false">IFERROR(VLOOKUP($B18,BQ$2:$CG$5,MAX($BM$6:$CF$6)+2-BQ$6,0)*BQ$7,"")</f>
        <v/>
      </c>
      <c r="BR18" s="56" t="str">
        <f aca="false">IFERROR(VLOOKUP($B18,BR$2:$CG$5,MAX($BM$6:$CF$6)+2-BR$6,0)*BR$7,"")</f>
        <v/>
      </c>
      <c r="BS18" s="56" t="str">
        <f aca="false">IFERROR(VLOOKUP($B18,BS$2:$CG$5,MAX($BM$6:$CF$6)+2-BS$6,0)*BS$7,"")</f>
        <v/>
      </c>
      <c r="BT18" s="56" t="n">
        <f aca="false">IFERROR(VLOOKUP($B18,BT$2:$CG$5,MAX($BM$6:$CF$6)+2-BT$6,0)*BT$7,"")</f>
        <v>3</v>
      </c>
      <c r="BU18" s="56" t="n">
        <f aca="false">IFERROR(VLOOKUP($B18,BU$2:$CG$5,MAX($BM$6:$CF$6)+2-BU$6,0)*BU$7,"")</f>
        <v>3</v>
      </c>
      <c r="BV18" s="56" t="n">
        <f aca="false">IFERROR(VLOOKUP($B18,BV$2:$CG$5,MAX($BM$6:$CF$6)+2-BV$6,0)*BV$7,"")</f>
        <v>2</v>
      </c>
      <c r="BW18" s="56" t="str">
        <f aca="false">IFERROR(VLOOKUP($B18,BW$2:$CG$5,MAX($BM$6:$CF$6)+2-BW$6,0)*BW$7,"")</f>
        <v/>
      </c>
      <c r="BX18" s="56" t="str">
        <f aca="false">IFERROR(VLOOKUP($B18,BX$2:$CG$5,MAX($BM$6:$CF$6)+2-BX$6,0)*BX$7,"")</f>
        <v/>
      </c>
      <c r="BY18" s="56" t="str">
        <f aca="false">IFERROR(VLOOKUP($B18,BY$2:$CG$5,MAX($BM$6:$CF$6)+2-BY$6,0)*BY$7,"")</f>
        <v/>
      </c>
      <c r="BZ18" s="56" t="str">
        <f aca="false">IFERROR(VLOOKUP($B18,BZ$2:$CG$5,MAX($BM$6:$CF$6)+2-BZ$6,0)*BZ$7,"")</f>
        <v/>
      </c>
      <c r="CA18" s="56" t="str">
        <f aca="false">IFERROR(VLOOKUP($B18,CA$2:$CG$5,MAX($BM$6:$CF$6)+2-CA$6,0)*CA$7,"")</f>
        <v/>
      </c>
      <c r="CB18" s="56" t="str">
        <f aca="false">IFERROR(VLOOKUP($B18,CB$2:$CG$5,MAX($BM$6:$CF$6)+2-CB$6,0)*CB$7,"")</f>
        <v/>
      </c>
      <c r="CC18" s="56" t="str">
        <f aca="false">IFERROR(VLOOKUP($B18,CC$2:$CG$5,MAX($BM$6:$CF$6)+2-CC$6,0)*CC$7,"")</f>
        <v/>
      </c>
      <c r="CD18" s="56" t="str">
        <f aca="false">IFERROR(VLOOKUP($B18,CD$2:$CG$5,MAX($BM$6:$CF$6)+2-CD$6,0)*CD$7,"")</f>
        <v/>
      </c>
      <c r="CE18" s="56" t="str">
        <f aca="false">IFERROR(VLOOKUP($B18,CE$2:$CG$5,MAX($BM$6:$CF$6)+2-CE$6,0)*CE$7,"")</f>
        <v/>
      </c>
      <c r="CF18" s="56" t="str">
        <f aca="false">IFERROR(VLOOKUP($B18,CF$2:$CG$5,MAX($BM$6:$CF$6)+2-CF$6,0)*CF$7,"")</f>
        <v/>
      </c>
      <c r="CH18" s="9"/>
      <c r="CI18" s="57" t="n">
        <v>24</v>
      </c>
      <c r="CJ18" s="58" t="n">
        <v>11</v>
      </c>
      <c r="CK18" s="59" t="n">
        <v>19</v>
      </c>
      <c r="CL18" s="60" t="n">
        <v>11</v>
      </c>
    </row>
    <row r="19" customFormat="false" ht="16" hidden="false" customHeight="false" outlineLevel="0" collapsed="false">
      <c r="A19" s="42" t="n">
        <v>12</v>
      </c>
      <c r="B19" s="82" t="n">
        <v>7</v>
      </c>
      <c r="C19" s="128" t="n">
        <v>10047282935</v>
      </c>
      <c r="D19" s="91" t="s">
        <v>197</v>
      </c>
      <c r="E19" s="91" t="s">
        <v>198</v>
      </c>
      <c r="F19" s="84" t="s">
        <v>199</v>
      </c>
      <c r="G19" s="123" t="s">
        <v>41</v>
      </c>
      <c r="H19" s="48"/>
      <c r="I19" s="49" t="n">
        <f aca="false">IFERROR(K19+BH19+BJ19+BL19,-1000)</f>
        <v>54</v>
      </c>
      <c r="J19" s="50" t="n">
        <f aca="false">VLOOKUP(B19,CI:CJ,2,0)</f>
        <v>12</v>
      </c>
      <c r="K19" s="50" t="n">
        <f aca="false">IF(ISNUMBER(J19),IF(J19&lt;21,40-(J19-1)*2,1),J19)</f>
        <v>18</v>
      </c>
      <c r="L19" s="51" t="n">
        <v>11</v>
      </c>
      <c r="M19" s="51" t="n">
        <f aca="false">VLOOKUP(B19,CK:CL,2,0)</f>
        <v>8</v>
      </c>
      <c r="N19" s="51" t="n">
        <f aca="false">SUM(O19:BG19)</f>
        <v>0</v>
      </c>
      <c r="O19" s="52" t="str">
        <f aca="false">IF(O$5=$B19,1,"")</f>
        <v/>
      </c>
      <c r="P19" s="52" t="str">
        <f aca="false">IF(P$5=$B19,1,"")</f>
        <v/>
      </c>
      <c r="Q19" s="52" t="str">
        <f aca="false">IF(Q$5=$B19,1,"")</f>
        <v/>
      </c>
      <c r="R19" s="52" t="str">
        <f aca="false">IF(R$5=$B19,1,"")</f>
        <v/>
      </c>
      <c r="S19" s="52" t="str">
        <f aca="false">IF(S$5=$B19,1,"")</f>
        <v/>
      </c>
      <c r="T19" s="52" t="str">
        <f aca="false">IF(T$5=$B19,1,"")</f>
        <v/>
      </c>
      <c r="U19" s="52" t="str">
        <f aca="false">IF(U$5=$B19,1,"")</f>
        <v/>
      </c>
      <c r="V19" s="52" t="str">
        <f aca="false">IF(V$5=$B19,1,"")</f>
        <v/>
      </c>
      <c r="W19" s="52" t="str">
        <f aca="false">IF(W$5=$B19,1,"")</f>
        <v/>
      </c>
      <c r="X19" s="52" t="str">
        <f aca="false">IF(X$5=$B19,1,"")</f>
        <v/>
      </c>
      <c r="Y19" s="52" t="str">
        <f aca="false">IF(Y$5=$B19,1,"")</f>
        <v/>
      </c>
      <c r="Z19" s="52" t="str">
        <f aca="false">IF(Z$5=$B19,1,"")</f>
        <v/>
      </c>
      <c r="AA19" s="52" t="str">
        <f aca="false">IF(AA$5=$B19,1,"")</f>
        <v/>
      </c>
      <c r="AB19" s="52" t="str">
        <f aca="false">IF(AB$5=$B19,1,"")</f>
        <v/>
      </c>
      <c r="AC19" s="52" t="str">
        <f aca="false">IF(AC$5=$B19,1,"")</f>
        <v/>
      </c>
      <c r="AD19" s="52" t="str">
        <f aca="false">IF(AD$5=$B19,1,"")</f>
        <v/>
      </c>
      <c r="AE19" s="52" t="str">
        <f aca="false">IF(AE$5=$B19,1,"")</f>
        <v/>
      </c>
      <c r="AF19" s="52" t="str">
        <f aca="false">IF(AF$5=$B19,1,"")</f>
        <v/>
      </c>
      <c r="AG19" s="52" t="str">
        <f aca="false">IF(AG$5=$B19,1,"")</f>
        <v/>
      </c>
      <c r="AH19" s="52" t="str">
        <f aca="false">IF(AH$5=$B19,1,"")</f>
        <v/>
      </c>
      <c r="AI19" s="52" t="str">
        <f aca="false">IF(AI$5=$B19,1,"")</f>
        <v/>
      </c>
      <c r="AJ19" s="52" t="str">
        <f aca="false">IF(AJ$5=$B19,1,"")</f>
        <v/>
      </c>
      <c r="AK19" s="52" t="str">
        <f aca="false">IF(AK$5=$B19,1,"")</f>
        <v/>
      </c>
      <c r="AL19" s="52" t="str">
        <f aca="false">IF(AL$5=$B19,1,"")</f>
        <v/>
      </c>
      <c r="AM19" s="52" t="str">
        <f aca="false">IF(AM$5=$B19,1,"")</f>
        <v/>
      </c>
      <c r="AN19" s="52" t="str">
        <f aca="false">IF(AN$5=$B19,1,"")</f>
        <v/>
      </c>
      <c r="AO19" s="52" t="str">
        <f aca="false">IF(AO$5=$B19,1,"")</f>
        <v/>
      </c>
      <c r="AP19" s="52" t="str">
        <f aca="false">IF(AP$5=$B19,1,"")</f>
        <v/>
      </c>
      <c r="AQ19" s="52" t="str">
        <f aca="false">IF(AQ$5=$B19,1,"")</f>
        <v/>
      </c>
      <c r="AR19" s="52" t="str">
        <f aca="false">IF(AR$5=$B19,1,"")</f>
        <v/>
      </c>
      <c r="AS19" s="52" t="str">
        <f aca="false">IF(AS$5=$B19,1,"")</f>
        <v/>
      </c>
      <c r="AT19" s="52" t="str">
        <f aca="false">IF(AT$5=$B19,1,"")</f>
        <v/>
      </c>
      <c r="AU19" s="52" t="str">
        <f aca="false">IF(AU$5=$B19,1,"")</f>
        <v/>
      </c>
      <c r="AV19" s="52" t="str">
        <f aca="false">IF(AV$5=$B19,1,"")</f>
        <v/>
      </c>
      <c r="AW19" s="52" t="str">
        <f aca="false">IF(AW$5=$B19,1,"")</f>
        <v/>
      </c>
      <c r="AX19" s="52" t="str">
        <f aca="false">IF(AX$5=$B19,1,"")</f>
        <v/>
      </c>
      <c r="AY19" s="52" t="str">
        <f aca="false">IF(AY$5=$B19,1,"")</f>
        <v/>
      </c>
      <c r="AZ19" s="52" t="str">
        <f aca="false">IF(AZ$5=$B19,1,"")</f>
        <v/>
      </c>
      <c r="BA19" s="52" t="str">
        <f aca="false">IF(BA$5=$B19,1,"")</f>
        <v/>
      </c>
      <c r="BB19" s="52" t="str">
        <f aca="false">IF(BB$5=$B19,1,"")</f>
        <v/>
      </c>
      <c r="BC19" s="52" t="str">
        <f aca="false">IF(BC$5=$B19,1,"")</f>
        <v/>
      </c>
      <c r="BD19" s="52" t="str">
        <f aca="false">IF(BD$5=$B19,1,"")</f>
        <v/>
      </c>
      <c r="BE19" s="52" t="str">
        <f aca="false">IF(BE$5=$B19,1,"")</f>
        <v/>
      </c>
      <c r="BF19" s="52" t="str">
        <f aca="false">IF(BF$5=$B19,1,"")</f>
        <v/>
      </c>
      <c r="BG19" s="52" t="str">
        <f aca="false">IF(BG$5=$B19,1,"")</f>
        <v/>
      </c>
      <c r="BH19" s="51" t="n">
        <f aca="false">IF(ISNUMBER(L19),IF(L19&lt;21,40-(L19-1)*2,1),L19)</f>
        <v>20</v>
      </c>
      <c r="BI19" s="53" t="n">
        <v>15</v>
      </c>
      <c r="BJ19" s="53" t="n">
        <f aca="false">IF(ISNUMBER(BI19),IF(BI19&gt;20,1,40-(BI19-1)*2),BI19)</f>
        <v>12</v>
      </c>
      <c r="BK19" s="54"/>
      <c r="BL19" s="55" t="n">
        <f aca="false">IFERROR(SUM(BM19:CF19)+BK19*20,BK19)</f>
        <v>4</v>
      </c>
      <c r="BM19" s="56" t="str">
        <f aca="false">IFERROR(VLOOKUP($B19,BM$2:$CG$5,MAX($BM$6:$CF$6)+2-BM$6,0)*BM$7,"")</f>
        <v/>
      </c>
      <c r="BN19" s="56" t="str">
        <f aca="false">IFERROR(VLOOKUP($B19,BN$2:$CG$5,MAX($BM$6:$CF$6)+2-BN$6,0)*BN$7,"")</f>
        <v/>
      </c>
      <c r="BO19" s="56" t="n">
        <f aca="false">IFERROR(VLOOKUP($B19,BO$2:$CG$5,MAX($BM$6:$CF$6)+2-BO$6,0)*BO$7,"")</f>
        <v>1</v>
      </c>
      <c r="BP19" s="56" t="str">
        <f aca="false">IFERROR(VLOOKUP($B19,BP$2:$CG$5,MAX($BM$6:$CF$6)+2-BP$6,0)*BP$7,"")</f>
        <v/>
      </c>
      <c r="BQ19" s="56" t="n">
        <f aca="false">IFERROR(VLOOKUP($B19,BQ$2:$CG$5,MAX($BM$6:$CF$6)+2-BQ$6,0)*BQ$7,"")</f>
        <v>3</v>
      </c>
      <c r="BR19" s="56" t="str">
        <f aca="false">IFERROR(VLOOKUP($B19,BR$2:$CG$5,MAX($BM$6:$CF$6)+2-BR$6,0)*BR$7,"")</f>
        <v/>
      </c>
      <c r="BS19" s="56" t="str">
        <f aca="false">IFERROR(VLOOKUP($B19,BS$2:$CG$5,MAX($BM$6:$CF$6)+2-BS$6,0)*BS$7,"")</f>
        <v/>
      </c>
      <c r="BT19" s="56" t="str">
        <f aca="false">IFERROR(VLOOKUP($B19,BT$2:$CG$5,MAX($BM$6:$CF$6)+2-BT$6,0)*BT$7,"")</f>
        <v/>
      </c>
      <c r="BU19" s="56" t="str">
        <f aca="false">IFERROR(VLOOKUP($B19,BU$2:$CG$5,MAX($BM$6:$CF$6)+2-BU$6,0)*BU$7,"")</f>
        <v/>
      </c>
      <c r="BV19" s="56" t="str">
        <f aca="false">IFERROR(VLOOKUP($B19,BV$2:$CG$5,MAX($BM$6:$CF$6)+2-BV$6,0)*BV$7,"")</f>
        <v/>
      </c>
      <c r="BW19" s="56" t="str">
        <f aca="false">IFERROR(VLOOKUP($B19,BW$2:$CG$5,MAX($BM$6:$CF$6)+2-BW$6,0)*BW$7,"")</f>
        <v/>
      </c>
      <c r="BX19" s="56" t="str">
        <f aca="false">IFERROR(VLOOKUP($B19,BX$2:$CG$5,MAX($BM$6:$CF$6)+2-BX$6,0)*BX$7,"")</f>
        <v/>
      </c>
      <c r="BY19" s="56" t="str">
        <f aca="false">IFERROR(VLOOKUP($B19,BY$2:$CG$5,MAX($BM$6:$CF$6)+2-BY$6,0)*BY$7,"")</f>
        <v/>
      </c>
      <c r="BZ19" s="56" t="str">
        <f aca="false">IFERROR(VLOOKUP($B19,BZ$2:$CG$5,MAX($BM$6:$CF$6)+2-BZ$6,0)*BZ$7,"")</f>
        <v/>
      </c>
      <c r="CA19" s="56" t="str">
        <f aca="false">IFERROR(VLOOKUP($B19,CA$2:$CG$5,MAX($BM$6:$CF$6)+2-CA$6,0)*CA$7,"")</f>
        <v/>
      </c>
      <c r="CB19" s="56" t="str">
        <f aca="false">IFERROR(VLOOKUP($B19,CB$2:$CG$5,MAX($BM$6:$CF$6)+2-CB$6,0)*CB$7,"")</f>
        <v/>
      </c>
      <c r="CC19" s="56" t="str">
        <f aca="false">IFERROR(VLOOKUP($B19,CC$2:$CG$5,MAX($BM$6:$CF$6)+2-CC$6,0)*CC$7,"")</f>
        <v/>
      </c>
      <c r="CD19" s="56" t="str">
        <f aca="false">IFERROR(VLOOKUP($B19,CD$2:$CG$5,MAX($BM$6:$CF$6)+2-CD$6,0)*CD$7,"")</f>
        <v/>
      </c>
      <c r="CE19" s="56" t="str">
        <f aca="false">IFERROR(VLOOKUP($B19,CE$2:$CG$5,MAX($BM$6:$CF$6)+2-CE$6,0)*CE$7,"")</f>
        <v/>
      </c>
      <c r="CF19" s="56" t="str">
        <f aca="false">IFERROR(VLOOKUP($B19,CF$2:$CG$5,MAX($BM$6:$CF$6)+2-CF$6,0)*CF$7,"")</f>
        <v/>
      </c>
      <c r="CH19" s="9"/>
      <c r="CI19" s="57" t="n">
        <v>7</v>
      </c>
      <c r="CJ19" s="58" t="n">
        <v>12</v>
      </c>
      <c r="CK19" s="59" t="n">
        <v>21</v>
      </c>
      <c r="CL19" s="60" t="n">
        <v>12</v>
      </c>
    </row>
    <row r="20" customFormat="false" ht="16" hidden="false" customHeight="false" outlineLevel="0" collapsed="false">
      <c r="A20" s="42" t="n">
        <v>13</v>
      </c>
      <c r="B20" s="82" t="n">
        <v>5</v>
      </c>
      <c r="C20" s="128" t="n">
        <v>10047254845</v>
      </c>
      <c r="D20" s="91" t="s">
        <v>208</v>
      </c>
      <c r="E20" s="91" t="s">
        <v>209</v>
      </c>
      <c r="F20" s="84" t="s">
        <v>40</v>
      </c>
      <c r="G20" s="123" t="s">
        <v>41</v>
      </c>
      <c r="H20" s="48"/>
      <c r="I20" s="49" t="n">
        <f aca="false">IFERROR(K20+BH20+BJ20+BL20,-1000)</f>
        <v>43</v>
      </c>
      <c r="J20" s="50" t="n">
        <f aca="false">VLOOKUP(B20,CI:CJ,2,0)</f>
        <v>16</v>
      </c>
      <c r="K20" s="50" t="n">
        <f aca="false">IF(ISNUMBER(J20),IF(J20&lt;21,40-(J20-1)*2,1),J20)</f>
        <v>10</v>
      </c>
      <c r="L20" s="51" t="n">
        <v>13</v>
      </c>
      <c r="M20" s="51" t="n">
        <f aca="false">VLOOKUP(B20,CK:CL,2,0)</f>
        <v>13</v>
      </c>
      <c r="N20" s="51" t="n">
        <f aca="false">SUM(O20:BG20)</f>
        <v>0</v>
      </c>
      <c r="O20" s="52" t="str">
        <f aca="false">IF(O$5=$B20,1,"")</f>
        <v/>
      </c>
      <c r="P20" s="52" t="str">
        <f aca="false">IF(P$5=$B20,1,"")</f>
        <v/>
      </c>
      <c r="Q20" s="52" t="str">
        <f aca="false">IF(Q$5=$B20,1,"")</f>
        <v/>
      </c>
      <c r="R20" s="52" t="str">
        <f aca="false">IF(R$5=$B20,1,"")</f>
        <v/>
      </c>
      <c r="S20" s="52" t="str">
        <f aca="false">IF(S$5=$B20,1,"")</f>
        <v/>
      </c>
      <c r="T20" s="52" t="str">
        <f aca="false">IF(T$5=$B20,1,"")</f>
        <v/>
      </c>
      <c r="U20" s="52" t="str">
        <f aca="false">IF(U$5=$B20,1,"")</f>
        <v/>
      </c>
      <c r="V20" s="52" t="str">
        <f aca="false">IF(V$5=$B20,1,"")</f>
        <v/>
      </c>
      <c r="W20" s="52" t="str">
        <f aca="false">IF(W$5=$B20,1,"")</f>
        <v/>
      </c>
      <c r="X20" s="52" t="str">
        <f aca="false">IF(X$5=$B20,1,"")</f>
        <v/>
      </c>
      <c r="Y20" s="52" t="str">
        <f aca="false">IF(Y$5=$B20,1,"")</f>
        <v/>
      </c>
      <c r="Z20" s="52" t="str">
        <f aca="false">IF(Z$5=$B20,1,"")</f>
        <v/>
      </c>
      <c r="AA20" s="52" t="str">
        <f aca="false">IF(AA$5=$B20,1,"")</f>
        <v/>
      </c>
      <c r="AB20" s="52" t="str">
        <f aca="false">IF(AB$5=$B20,1,"")</f>
        <v/>
      </c>
      <c r="AC20" s="52" t="str">
        <f aca="false">IF(AC$5=$B20,1,"")</f>
        <v/>
      </c>
      <c r="AD20" s="52" t="str">
        <f aca="false">IF(AD$5=$B20,1,"")</f>
        <v/>
      </c>
      <c r="AE20" s="52" t="str">
        <f aca="false">IF(AE$5=$B20,1,"")</f>
        <v/>
      </c>
      <c r="AF20" s="52" t="str">
        <f aca="false">IF(AF$5=$B20,1,"")</f>
        <v/>
      </c>
      <c r="AG20" s="52" t="str">
        <f aca="false">IF(AG$5=$B20,1,"")</f>
        <v/>
      </c>
      <c r="AH20" s="52" t="str">
        <f aca="false">IF(AH$5=$B20,1,"")</f>
        <v/>
      </c>
      <c r="AI20" s="52" t="str">
        <f aca="false">IF(AI$5=$B20,1,"")</f>
        <v/>
      </c>
      <c r="AJ20" s="52" t="str">
        <f aca="false">IF(AJ$5=$B20,1,"")</f>
        <v/>
      </c>
      <c r="AK20" s="52" t="str">
        <f aca="false">IF(AK$5=$B20,1,"")</f>
        <v/>
      </c>
      <c r="AL20" s="52" t="str">
        <f aca="false">IF(AL$5=$B20,1,"")</f>
        <v/>
      </c>
      <c r="AM20" s="52" t="str">
        <f aca="false">IF(AM$5=$B20,1,"")</f>
        <v/>
      </c>
      <c r="AN20" s="52" t="str">
        <f aca="false">IF(AN$5=$B20,1,"")</f>
        <v/>
      </c>
      <c r="AO20" s="52" t="str">
        <f aca="false">IF(AO$5=$B20,1,"")</f>
        <v/>
      </c>
      <c r="AP20" s="52" t="str">
        <f aca="false">IF(AP$5=$B20,1,"")</f>
        <v/>
      </c>
      <c r="AQ20" s="52" t="str">
        <f aca="false">IF(AQ$5=$B20,1,"")</f>
        <v/>
      </c>
      <c r="AR20" s="52" t="str">
        <f aca="false">IF(AR$5=$B20,1,"")</f>
        <v/>
      </c>
      <c r="AS20" s="52" t="str">
        <f aca="false">IF(AS$5=$B20,1,"")</f>
        <v/>
      </c>
      <c r="AT20" s="52" t="str">
        <f aca="false">IF(AT$5=$B20,1,"")</f>
        <v/>
      </c>
      <c r="AU20" s="52" t="str">
        <f aca="false">IF(AU$5=$B20,1,"")</f>
        <v/>
      </c>
      <c r="AV20" s="52" t="str">
        <f aca="false">IF(AV$5=$B20,1,"")</f>
        <v/>
      </c>
      <c r="AW20" s="52" t="str">
        <f aca="false">IF(AW$5=$B20,1,"")</f>
        <v/>
      </c>
      <c r="AX20" s="52" t="str">
        <f aca="false">IF(AX$5=$B20,1,"")</f>
        <v/>
      </c>
      <c r="AY20" s="52" t="str">
        <f aca="false">IF(AY$5=$B20,1,"")</f>
        <v/>
      </c>
      <c r="AZ20" s="52" t="str">
        <f aca="false">IF(AZ$5=$B20,1,"")</f>
        <v/>
      </c>
      <c r="BA20" s="52" t="str">
        <f aca="false">IF(BA$5=$B20,1,"")</f>
        <v/>
      </c>
      <c r="BB20" s="52" t="str">
        <f aca="false">IF(BB$5=$B20,1,"")</f>
        <v/>
      </c>
      <c r="BC20" s="52" t="str">
        <f aca="false">IF(BC$5=$B20,1,"")</f>
        <v/>
      </c>
      <c r="BD20" s="52" t="str">
        <f aca="false">IF(BD$5=$B20,1,"")</f>
        <v/>
      </c>
      <c r="BE20" s="52" t="str">
        <f aca="false">IF(BE$5=$B20,1,"")</f>
        <v/>
      </c>
      <c r="BF20" s="52" t="str">
        <f aca="false">IF(BF$5=$B20,1,"")</f>
        <v/>
      </c>
      <c r="BG20" s="52" t="str">
        <f aca="false">IF(BG$5=$B20,1,"")</f>
        <v/>
      </c>
      <c r="BH20" s="51" t="n">
        <f aca="false">IF(ISNUMBER(L20),IF(L20&lt;21,40-(L20-1)*2,1),L20)</f>
        <v>16</v>
      </c>
      <c r="BI20" s="53" t="n">
        <v>13</v>
      </c>
      <c r="BJ20" s="53" t="n">
        <f aca="false">IF(ISNUMBER(BI20),IF(BI20&gt;20,1,40-(BI20-1)*2),BI20)</f>
        <v>16</v>
      </c>
      <c r="BK20" s="54"/>
      <c r="BL20" s="55" t="n">
        <f aca="false">IFERROR(SUM(BM20:CF20)+BK20*20,BK20)</f>
        <v>1</v>
      </c>
      <c r="BM20" s="56" t="str">
        <f aca="false">IFERROR(VLOOKUP($B20,BM$2:$CG$5,MAX($BM$6:$CF$6)+2-BM$6,0)*BM$7,"")</f>
        <v/>
      </c>
      <c r="BN20" s="56" t="str">
        <f aca="false">IFERROR(VLOOKUP($B20,BN$2:$CG$5,MAX($BM$6:$CF$6)+2-BN$6,0)*BN$7,"")</f>
        <v/>
      </c>
      <c r="BO20" s="56" t="str">
        <f aca="false">IFERROR(VLOOKUP($B20,BO$2:$CG$5,MAX($BM$6:$CF$6)+2-BO$6,0)*BO$7,"")</f>
        <v/>
      </c>
      <c r="BP20" s="56" t="str">
        <f aca="false">IFERROR(VLOOKUP($B20,BP$2:$CG$5,MAX($BM$6:$CF$6)+2-BP$6,0)*BP$7,"")</f>
        <v/>
      </c>
      <c r="BQ20" s="56" t="n">
        <f aca="false">IFERROR(VLOOKUP($B20,BQ$2:$CG$5,MAX($BM$6:$CF$6)+2-BQ$6,0)*BQ$7,"")</f>
        <v>1</v>
      </c>
      <c r="BR20" s="56" t="str">
        <f aca="false">IFERROR(VLOOKUP($B20,BR$2:$CG$5,MAX($BM$6:$CF$6)+2-BR$6,0)*BR$7,"")</f>
        <v/>
      </c>
      <c r="BS20" s="56" t="str">
        <f aca="false">IFERROR(VLOOKUP($B20,BS$2:$CG$5,MAX($BM$6:$CF$6)+2-BS$6,0)*BS$7,"")</f>
        <v/>
      </c>
      <c r="BT20" s="56" t="str">
        <f aca="false">IFERROR(VLOOKUP($B20,BT$2:$CG$5,MAX($BM$6:$CF$6)+2-BT$6,0)*BT$7,"")</f>
        <v/>
      </c>
      <c r="BU20" s="56" t="str">
        <f aca="false">IFERROR(VLOOKUP($B20,BU$2:$CG$5,MAX($BM$6:$CF$6)+2-BU$6,0)*BU$7,"")</f>
        <v/>
      </c>
      <c r="BV20" s="56" t="str">
        <f aca="false">IFERROR(VLOOKUP($B20,BV$2:$CG$5,MAX($BM$6:$CF$6)+2-BV$6,0)*BV$7,"")</f>
        <v/>
      </c>
      <c r="BW20" s="56" t="str">
        <f aca="false">IFERROR(VLOOKUP($B20,BW$2:$CG$5,MAX($BM$6:$CF$6)+2-BW$6,0)*BW$7,"")</f>
        <v/>
      </c>
      <c r="BX20" s="56" t="str">
        <f aca="false">IFERROR(VLOOKUP($B20,BX$2:$CG$5,MAX($BM$6:$CF$6)+2-BX$6,0)*BX$7,"")</f>
        <v/>
      </c>
      <c r="BY20" s="56" t="str">
        <f aca="false">IFERROR(VLOOKUP($B20,BY$2:$CG$5,MAX($BM$6:$CF$6)+2-BY$6,0)*BY$7,"")</f>
        <v/>
      </c>
      <c r="BZ20" s="56" t="str">
        <f aca="false">IFERROR(VLOOKUP($B20,BZ$2:$CG$5,MAX($BM$6:$CF$6)+2-BZ$6,0)*BZ$7,"")</f>
        <v/>
      </c>
      <c r="CA20" s="56" t="str">
        <f aca="false">IFERROR(VLOOKUP($B20,CA$2:$CG$5,MAX($BM$6:$CF$6)+2-CA$6,0)*CA$7,"")</f>
        <v/>
      </c>
      <c r="CB20" s="56" t="str">
        <f aca="false">IFERROR(VLOOKUP($B20,CB$2:$CG$5,MAX($BM$6:$CF$6)+2-CB$6,0)*CB$7,"")</f>
        <v/>
      </c>
      <c r="CC20" s="56" t="str">
        <f aca="false">IFERROR(VLOOKUP($B20,CC$2:$CG$5,MAX($BM$6:$CF$6)+2-CC$6,0)*CC$7,"")</f>
        <v/>
      </c>
      <c r="CD20" s="56" t="str">
        <f aca="false">IFERROR(VLOOKUP($B20,CD$2:$CG$5,MAX($BM$6:$CF$6)+2-CD$6,0)*CD$7,"")</f>
        <v/>
      </c>
      <c r="CE20" s="56" t="str">
        <f aca="false">IFERROR(VLOOKUP($B20,CE$2:$CG$5,MAX($BM$6:$CF$6)+2-CE$6,0)*CE$7,"")</f>
        <v/>
      </c>
      <c r="CF20" s="56" t="str">
        <f aca="false">IFERROR(VLOOKUP($B20,CF$2:$CG$5,MAX($BM$6:$CF$6)+2-CF$6,0)*CF$7,"")</f>
        <v/>
      </c>
      <c r="CH20" s="9"/>
      <c r="CI20" s="57" t="n">
        <v>25</v>
      </c>
      <c r="CJ20" s="58" t="n">
        <v>13</v>
      </c>
      <c r="CK20" s="59" t="n">
        <v>5</v>
      </c>
      <c r="CL20" s="60" t="n">
        <v>13</v>
      </c>
    </row>
    <row r="21" customFormat="false" ht="16" hidden="false" customHeight="false" outlineLevel="0" collapsed="false">
      <c r="A21" s="42" t="n">
        <v>14</v>
      </c>
      <c r="B21" s="82" t="n">
        <v>25</v>
      </c>
      <c r="C21" s="122" t="n">
        <v>10010641082</v>
      </c>
      <c r="D21" s="92" t="s">
        <v>210</v>
      </c>
      <c r="E21" s="92" t="s">
        <v>211</v>
      </c>
      <c r="F21" s="92" t="s">
        <v>178</v>
      </c>
      <c r="G21" s="123" t="s">
        <v>48</v>
      </c>
      <c r="H21" s="48"/>
      <c r="I21" s="49" t="n">
        <f aca="false">IFERROR(K21+BH21+BJ21+BL21,-1000)</f>
        <v>42</v>
      </c>
      <c r="J21" s="50" t="n">
        <f aca="false">VLOOKUP(B21,CI:CJ,2,0)</f>
        <v>13</v>
      </c>
      <c r="K21" s="50" t="n">
        <f aca="false">IF(ISNUMBER(J21),IF(J21&lt;21,40-(J21-1)*2,1),J21)</f>
        <v>16</v>
      </c>
      <c r="L21" s="51" t="n">
        <v>14</v>
      </c>
      <c r="M21" s="51" t="n">
        <f aca="false">VLOOKUP(B21,CK:CL,2,0)</f>
        <v>14</v>
      </c>
      <c r="N21" s="51" t="n">
        <v>-20</v>
      </c>
      <c r="O21" s="52" t="str">
        <f aca="false">IF(O$5=$B21,1,"")</f>
        <v/>
      </c>
      <c r="P21" s="52" t="str">
        <f aca="false">IF(P$5=$B21,1,"")</f>
        <v/>
      </c>
      <c r="Q21" s="52" t="str">
        <f aca="false">IF(Q$5=$B21,1,"")</f>
        <v/>
      </c>
      <c r="R21" s="52" t="str">
        <f aca="false">IF(R$5=$B21,1,"")</f>
        <v/>
      </c>
      <c r="S21" s="52" t="str">
        <f aca="false">IF(S$5=$B21,1,"")</f>
        <v/>
      </c>
      <c r="T21" s="52" t="str">
        <f aca="false">IF(T$5=$B21,1,"")</f>
        <v/>
      </c>
      <c r="U21" s="52" t="str">
        <f aca="false">IF(U$5=$B21,1,"")</f>
        <v/>
      </c>
      <c r="V21" s="52" t="str">
        <f aca="false">IF(V$5=$B21,1,"")</f>
        <v/>
      </c>
      <c r="W21" s="52" t="str">
        <f aca="false">IF(W$5=$B21,1,"")</f>
        <v/>
      </c>
      <c r="X21" s="52" t="str">
        <f aca="false">IF(X$5=$B21,1,"")</f>
        <v/>
      </c>
      <c r="Y21" s="52" t="str">
        <f aca="false">IF(Y$5=$B21,1,"")</f>
        <v/>
      </c>
      <c r="Z21" s="52" t="str">
        <f aca="false">IF(Z$5=$B21,1,"")</f>
        <v/>
      </c>
      <c r="AA21" s="52" t="str">
        <f aca="false">IF(AA$5=$B21,1,"")</f>
        <v/>
      </c>
      <c r="AB21" s="52" t="str">
        <f aca="false">IF(AB$5=$B21,1,"")</f>
        <v/>
      </c>
      <c r="AC21" s="52" t="str">
        <f aca="false">IF(AC$5=$B21,1,"")</f>
        <v/>
      </c>
      <c r="AD21" s="52" t="str">
        <f aca="false">IF(AD$5=$B21,1,"")</f>
        <v/>
      </c>
      <c r="AE21" s="52" t="str">
        <f aca="false">IF(AE$5=$B21,1,"")</f>
        <v/>
      </c>
      <c r="AF21" s="52" t="str">
        <f aca="false">IF(AF$5=$B21,1,"")</f>
        <v/>
      </c>
      <c r="AG21" s="52" t="str">
        <f aca="false">IF(AG$5=$B21,1,"")</f>
        <v/>
      </c>
      <c r="AH21" s="52" t="str">
        <f aca="false">IF(AH$5=$B21,1,"")</f>
        <v/>
      </c>
      <c r="AI21" s="52" t="str">
        <f aca="false">IF(AI$5=$B21,1,"")</f>
        <v/>
      </c>
      <c r="AJ21" s="52" t="str">
        <f aca="false">IF(AJ$5=$B21,1,"")</f>
        <v/>
      </c>
      <c r="AK21" s="52" t="str">
        <f aca="false">IF(AK$5=$B21,1,"")</f>
        <v/>
      </c>
      <c r="AL21" s="52" t="str">
        <f aca="false">IF(AL$5=$B21,1,"")</f>
        <v/>
      </c>
      <c r="AM21" s="52" t="str">
        <f aca="false">IF(AM$5=$B21,1,"")</f>
        <v/>
      </c>
      <c r="AN21" s="52" t="str">
        <f aca="false">IF(AN$5=$B21,1,"")</f>
        <v/>
      </c>
      <c r="AO21" s="52" t="str">
        <f aca="false">IF(AO$5=$B21,1,"")</f>
        <v/>
      </c>
      <c r="AP21" s="52" t="str">
        <f aca="false">IF(AP$5=$B21,1,"")</f>
        <v/>
      </c>
      <c r="AQ21" s="52" t="str">
        <f aca="false">IF(AQ$5=$B21,1,"")</f>
        <v/>
      </c>
      <c r="AR21" s="52" t="str">
        <f aca="false">IF(AR$5=$B21,1,"")</f>
        <v/>
      </c>
      <c r="AS21" s="52" t="str">
        <f aca="false">IF(AS$5=$B21,1,"")</f>
        <v/>
      </c>
      <c r="AT21" s="52" t="str">
        <f aca="false">IF(AT$5=$B21,1,"")</f>
        <v/>
      </c>
      <c r="AU21" s="52" t="str">
        <f aca="false">IF(AU$5=$B21,1,"")</f>
        <v/>
      </c>
      <c r="AV21" s="52" t="str">
        <f aca="false">IF(AV$5=$B21,1,"")</f>
        <v/>
      </c>
      <c r="AW21" s="52" t="str">
        <f aca="false">IF(AW$5=$B21,1,"")</f>
        <v/>
      </c>
      <c r="AX21" s="52" t="str">
        <f aca="false">IF(AX$5=$B21,1,"")</f>
        <v/>
      </c>
      <c r="AY21" s="52" t="str">
        <f aca="false">IF(AY$5=$B21,1,"")</f>
        <v/>
      </c>
      <c r="AZ21" s="52" t="str">
        <f aca="false">IF(AZ$5=$B21,1,"")</f>
        <v/>
      </c>
      <c r="BA21" s="52" t="str">
        <f aca="false">IF(BA$5=$B21,1,"")</f>
        <v/>
      </c>
      <c r="BB21" s="52" t="str">
        <f aca="false">IF(BB$5=$B21,1,"")</f>
        <v/>
      </c>
      <c r="BC21" s="52" t="str">
        <f aca="false">IF(BC$5=$B21,1,"")</f>
        <v/>
      </c>
      <c r="BD21" s="52" t="str">
        <f aca="false">IF(BD$5=$B21,1,"")</f>
        <v/>
      </c>
      <c r="BE21" s="52" t="str">
        <f aca="false">IF(BE$5=$B21,1,"")</f>
        <v/>
      </c>
      <c r="BF21" s="52" t="str">
        <f aca="false">IF(BF$5=$B21,1,"")</f>
        <v/>
      </c>
      <c r="BG21" s="52" t="str">
        <f aca="false">IF(BG$5=$B21,1,"")</f>
        <v/>
      </c>
      <c r="BH21" s="51" t="n">
        <v>1</v>
      </c>
      <c r="BI21" s="53" t="n">
        <v>11</v>
      </c>
      <c r="BJ21" s="53" t="n">
        <f aca="false">IF(ISNUMBER(BI21),IF(BI21&gt;20,1,40-(BI21-1)*2),BI21)</f>
        <v>20</v>
      </c>
      <c r="BK21" s="54"/>
      <c r="BL21" s="55" t="n">
        <f aca="false">IFERROR(SUM(BM21:CF21)+BK21*20,BK21)</f>
        <v>5</v>
      </c>
      <c r="BM21" s="56" t="str">
        <f aca="false">IFERROR(VLOOKUP($B21,BM$2:$CG$5,MAX($BM$6:$CF$6)+2-BM$6,0)*BM$7,"")</f>
        <v/>
      </c>
      <c r="BN21" s="56" t="str">
        <f aca="false">IFERROR(VLOOKUP($B21,BN$2:$CG$5,MAX($BM$6:$CF$6)+2-BN$6,0)*BN$7,"")</f>
        <v/>
      </c>
      <c r="BO21" s="56" t="str">
        <f aca="false">IFERROR(VLOOKUP($B21,BO$2:$CG$5,MAX($BM$6:$CF$6)+2-BO$6,0)*BO$7,"")</f>
        <v/>
      </c>
      <c r="BP21" s="56" t="str">
        <f aca="false">IFERROR(VLOOKUP($B21,BP$2:$CG$5,MAX($BM$6:$CF$6)+2-BP$6,0)*BP$7,"")</f>
        <v/>
      </c>
      <c r="BQ21" s="56" t="str">
        <f aca="false">IFERROR(VLOOKUP($B21,BQ$2:$CG$5,MAX($BM$6:$CF$6)+2-BQ$6,0)*BQ$7,"")</f>
        <v/>
      </c>
      <c r="BR21" s="56" t="n">
        <f aca="false">IFERROR(VLOOKUP($B21,BR$2:$CG$5,MAX($BM$6:$CF$6)+2-BR$6,0)*BR$7,"")</f>
        <v>5</v>
      </c>
      <c r="BS21" s="56" t="str">
        <f aca="false">IFERROR(VLOOKUP($B21,BS$2:$CG$5,MAX($BM$6:$CF$6)+2-BS$6,0)*BS$7,"")</f>
        <v/>
      </c>
      <c r="BT21" s="56" t="str">
        <f aca="false">IFERROR(VLOOKUP($B21,BT$2:$CG$5,MAX($BM$6:$CF$6)+2-BT$6,0)*BT$7,"")</f>
        <v/>
      </c>
      <c r="BU21" s="56" t="str">
        <f aca="false">IFERROR(VLOOKUP($B21,BU$2:$CG$5,MAX($BM$6:$CF$6)+2-BU$6,0)*BU$7,"")</f>
        <v/>
      </c>
      <c r="BV21" s="56" t="str">
        <f aca="false">IFERROR(VLOOKUP($B21,BV$2:$CG$5,MAX($BM$6:$CF$6)+2-BV$6,0)*BV$7,"")</f>
        <v/>
      </c>
      <c r="BW21" s="56" t="str">
        <f aca="false">IFERROR(VLOOKUP($B21,BW$2:$CG$5,MAX($BM$6:$CF$6)+2-BW$6,0)*BW$7,"")</f>
        <v/>
      </c>
      <c r="BX21" s="56" t="str">
        <f aca="false">IFERROR(VLOOKUP($B21,BX$2:$CG$5,MAX($BM$6:$CF$6)+2-BX$6,0)*BX$7,"")</f>
        <v/>
      </c>
      <c r="BY21" s="56" t="str">
        <f aca="false">IFERROR(VLOOKUP($B21,BY$2:$CG$5,MAX($BM$6:$CF$6)+2-BY$6,0)*BY$7,"")</f>
        <v/>
      </c>
      <c r="BZ21" s="56" t="str">
        <f aca="false">IFERROR(VLOOKUP($B21,BZ$2:$CG$5,MAX($BM$6:$CF$6)+2-BZ$6,0)*BZ$7,"")</f>
        <v/>
      </c>
      <c r="CA21" s="56" t="str">
        <f aca="false">IFERROR(VLOOKUP($B21,CA$2:$CG$5,MAX($BM$6:$CF$6)+2-CA$6,0)*CA$7,"")</f>
        <v/>
      </c>
      <c r="CB21" s="56" t="str">
        <f aca="false">IFERROR(VLOOKUP($B21,CB$2:$CG$5,MAX($BM$6:$CF$6)+2-CB$6,0)*CB$7,"")</f>
        <v/>
      </c>
      <c r="CC21" s="56" t="str">
        <f aca="false">IFERROR(VLOOKUP($B21,CC$2:$CG$5,MAX($BM$6:$CF$6)+2-CC$6,0)*CC$7,"")</f>
        <v/>
      </c>
      <c r="CD21" s="56" t="str">
        <f aca="false">IFERROR(VLOOKUP($B21,CD$2:$CG$5,MAX($BM$6:$CF$6)+2-CD$6,0)*CD$7,"")</f>
        <v/>
      </c>
      <c r="CE21" s="56" t="str">
        <f aca="false">IFERROR(VLOOKUP($B21,CE$2:$CG$5,MAX($BM$6:$CF$6)+2-CE$6,0)*CE$7,"")</f>
        <v/>
      </c>
      <c r="CF21" s="56" t="str">
        <f aca="false">IFERROR(VLOOKUP($B21,CF$2:$CG$5,MAX($BM$6:$CF$6)+2-CF$6,0)*CF$7,"")</f>
        <v/>
      </c>
      <c r="CH21" s="9"/>
      <c r="CI21" s="57" t="n">
        <v>26</v>
      </c>
      <c r="CJ21" s="58" t="n">
        <v>14</v>
      </c>
      <c r="CK21" s="59" t="n">
        <v>25</v>
      </c>
      <c r="CL21" s="60" t="n">
        <v>14</v>
      </c>
    </row>
    <row r="22" customFormat="false" ht="16" hidden="false" customHeight="false" outlineLevel="0" collapsed="false">
      <c r="A22" s="42" t="n">
        <v>15</v>
      </c>
      <c r="B22" s="82" t="n">
        <v>27</v>
      </c>
      <c r="C22" s="122" t="n">
        <v>10047208769</v>
      </c>
      <c r="D22" s="85" t="s">
        <v>195</v>
      </c>
      <c r="E22" s="85" t="s">
        <v>196</v>
      </c>
      <c r="F22" s="84" t="s">
        <v>40</v>
      </c>
      <c r="G22" s="129" t="s">
        <v>41</v>
      </c>
      <c r="H22" s="48"/>
      <c r="I22" s="49" t="n">
        <f aca="false">IFERROR(K22+BH22+BJ22+BL22,-1000)</f>
        <v>18</v>
      </c>
      <c r="J22" s="50" t="n">
        <f aca="false">VLOOKUP(B22,CI:CJ,2,0)</f>
        <v>15</v>
      </c>
      <c r="K22" s="50" t="n">
        <f aca="false">IF(ISNUMBER(J22),IF(J22&lt;21,40-(J22-1)*2,1),J22)</f>
        <v>12</v>
      </c>
      <c r="L22" s="51" t="n">
        <v>15</v>
      </c>
      <c r="M22" s="51" t="n">
        <f aca="false">VLOOKUP(B22,CK:CL,2,0)</f>
        <v>15</v>
      </c>
      <c r="N22" s="51" t="n">
        <f aca="false">SUM(O22:BG22)</f>
        <v>0</v>
      </c>
      <c r="O22" s="52" t="str">
        <f aca="false">IF(O$5=$B22,1,"")</f>
        <v/>
      </c>
      <c r="P22" s="52" t="str">
        <f aca="false">IF(P$5=$B22,1,"")</f>
        <v/>
      </c>
      <c r="Q22" s="52" t="str">
        <f aca="false">IF(Q$5=$B22,1,"")</f>
        <v/>
      </c>
      <c r="R22" s="52" t="str">
        <f aca="false">IF(R$5=$B22,1,"")</f>
        <v/>
      </c>
      <c r="S22" s="52" t="str">
        <f aca="false">IF(S$5=$B22,1,"")</f>
        <v/>
      </c>
      <c r="T22" s="52" t="str">
        <f aca="false">IF(T$5=$B22,1,"")</f>
        <v/>
      </c>
      <c r="U22" s="52" t="str">
        <f aca="false">IF(U$5=$B22,1,"")</f>
        <v/>
      </c>
      <c r="V22" s="52" t="str">
        <f aca="false">IF(V$5=$B22,1,"")</f>
        <v/>
      </c>
      <c r="W22" s="52" t="str">
        <f aca="false">IF(W$5=$B22,1,"")</f>
        <v/>
      </c>
      <c r="X22" s="52" t="str">
        <f aca="false">IF(X$5=$B22,1,"")</f>
        <v/>
      </c>
      <c r="Y22" s="52" t="str">
        <f aca="false">IF(Y$5=$B22,1,"")</f>
        <v/>
      </c>
      <c r="Z22" s="52" t="str">
        <f aca="false">IF(Z$5=$B22,1,"")</f>
        <v/>
      </c>
      <c r="AA22" s="52" t="str">
        <f aca="false">IF(AA$5=$B22,1,"")</f>
        <v/>
      </c>
      <c r="AB22" s="52" t="str">
        <f aca="false">IF(AB$5=$B22,1,"")</f>
        <v/>
      </c>
      <c r="AC22" s="52" t="str">
        <f aca="false">IF(AC$5=$B22,1,"")</f>
        <v/>
      </c>
      <c r="AD22" s="52" t="str">
        <f aca="false">IF(AD$5=$B22,1,"")</f>
        <v/>
      </c>
      <c r="AE22" s="52" t="str">
        <f aca="false">IF(AE$5=$B22,1,"")</f>
        <v/>
      </c>
      <c r="AF22" s="52" t="str">
        <f aca="false">IF(AF$5=$B22,1,"")</f>
        <v/>
      </c>
      <c r="AG22" s="52" t="str">
        <f aca="false">IF(AG$5=$B22,1,"")</f>
        <v/>
      </c>
      <c r="AH22" s="52" t="str">
        <f aca="false">IF(AH$5=$B22,1,"")</f>
        <v/>
      </c>
      <c r="AI22" s="52" t="str">
        <f aca="false">IF(AI$5=$B22,1,"")</f>
        <v/>
      </c>
      <c r="AJ22" s="52" t="str">
        <f aca="false">IF(AJ$5=$B22,1,"")</f>
        <v/>
      </c>
      <c r="AK22" s="52" t="str">
        <f aca="false">IF(AK$5=$B22,1,"")</f>
        <v/>
      </c>
      <c r="AL22" s="52" t="str">
        <f aca="false">IF(AL$5=$B22,1,"")</f>
        <v/>
      </c>
      <c r="AM22" s="52" t="str">
        <f aca="false">IF(AM$5=$B22,1,"")</f>
        <v/>
      </c>
      <c r="AN22" s="52" t="str">
        <f aca="false">IF(AN$5=$B22,1,"")</f>
        <v/>
      </c>
      <c r="AO22" s="52" t="str">
        <f aca="false">IF(AO$5=$B22,1,"")</f>
        <v/>
      </c>
      <c r="AP22" s="52" t="str">
        <f aca="false">IF(AP$5=$B22,1,"")</f>
        <v/>
      </c>
      <c r="AQ22" s="52" t="str">
        <f aca="false">IF(AQ$5=$B22,1,"")</f>
        <v/>
      </c>
      <c r="AR22" s="52" t="str">
        <f aca="false">IF(AR$5=$B22,1,"")</f>
        <v/>
      </c>
      <c r="AS22" s="52" t="str">
        <f aca="false">IF(AS$5=$B22,1,"")</f>
        <v/>
      </c>
      <c r="AT22" s="52" t="str">
        <f aca="false">IF(AT$5=$B22,1,"")</f>
        <v/>
      </c>
      <c r="AU22" s="52" t="str">
        <f aca="false">IF(AU$5=$B22,1,"")</f>
        <v/>
      </c>
      <c r="AV22" s="52" t="str">
        <f aca="false">IF(AV$5=$B22,1,"")</f>
        <v/>
      </c>
      <c r="AW22" s="52" t="str">
        <f aca="false">IF(AW$5=$B22,1,"")</f>
        <v/>
      </c>
      <c r="AX22" s="52" t="str">
        <f aca="false">IF(AX$5=$B22,1,"")</f>
        <v/>
      </c>
      <c r="AY22" s="52" t="str">
        <f aca="false">IF(AY$5=$B22,1,"")</f>
        <v/>
      </c>
      <c r="AZ22" s="52" t="str">
        <f aca="false">IF(AZ$5=$B22,1,"")</f>
        <v/>
      </c>
      <c r="BA22" s="52" t="str">
        <f aca="false">IF(BA$5=$B22,1,"")</f>
        <v/>
      </c>
      <c r="BB22" s="52" t="str">
        <f aca="false">IF(BB$5=$B22,1,"")</f>
        <v/>
      </c>
      <c r="BC22" s="52" t="str">
        <f aca="false">IF(BC$5=$B22,1,"")</f>
        <v/>
      </c>
      <c r="BD22" s="52" t="str">
        <f aca="false">IF(BD$5=$B22,1,"")</f>
        <v/>
      </c>
      <c r="BE22" s="52" t="str">
        <f aca="false">IF(BE$5=$B22,1,"")</f>
        <v/>
      </c>
      <c r="BF22" s="52" t="str">
        <f aca="false">IF(BF$5=$B22,1,"")</f>
        <v/>
      </c>
      <c r="BG22" s="52" t="str">
        <f aca="false">IF(BG$5=$B22,1,"")</f>
        <v/>
      </c>
      <c r="BH22" s="51" t="n">
        <f aca="false">IF(ISNUMBER(L22),IF(L22&lt;21,40-(L22-1)*2,1),L22)</f>
        <v>12</v>
      </c>
      <c r="BI22" s="53" t="n">
        <v>14</v>
      </c>
      <c r="BJ22" s="53" t="n">
        <f aca="false">IF(ISNUMBER(BI22),IF(BI22&gt;20,1,40-(BI22-1)*2),BI22)</f>
        <v>14</v>
      </c>
      <c r="BK22" s="54" t="n">
        <v>-1</v>
      </c>
      <c r="BL22" s="55" t="n">
        <f aca="false">IFERROR(SUM(BM22:CF22)+BK22*20,BK22)</f>
        <v>-20</v>
      </c>
      <c r="BM22" s="56" t="str">
        <f aca="false">IFERROR(VLOOKUP($B22,BM$2:$CG$5,MAX($BM$6:$CF$6)+2-BM$6,0)*BM$7,"")</f>
        <v/>
      </c>
      <c r="BN22" s="56" t="str">
        <f aca="false">IFERROR(VLOOKUP($B22,BN$2:$CG$5,MAX($BM$6:$CF$6)+2-BN$6,0)*BN$7,"")</f>
        <v/>
      </c>
      <c r="BO22" s="56" t="str">
        <f aca="false">IFERROR(VLOOKUP($B22,BO$2:$CG$5,MAX($BM$6:$CF$6)+2-BO$6,0)*BO$7,"")</f>
        <v/>
      </c>
      <c r="BP22" s="56" t="str">
        <f aca="false">IFERROR(VLOOKUP($B22,BP$2:$CG$5,MAX($BM$6:$CF$6)+2-BP$6,0)*BP$7,"")</f>
        <v/>
      </c>
      <c r="BQ22" s="56" t="str">
        <f aca="false">IFERROR(VLOOKUP($B22,BQ$2:$CG$5,MAX($BM$6:$CF$6)+2-BQ$6,0)*BQ$7,"")</f>
        <v/>
      </c>
      <c r="BR22" s="56" t="str">
        <f aca="false">IFERROR(VLOOKUP($B22,BR$2:$CG$5,MAX($BM$6:$CF$6)+2-BR$6,0)*BR$7,"")</f>
        <v/>
      </c>
      <c r="BS22" s="56" t="str">
        <f aca="false">IFERROR(VLOOKUP($B22,BS$2:$CG$5,MAX($BM$6:$CF$6)+2-BS$6,0)*BS$7,"")</f>
        <v/>
      </c>
      <c r="BT22" s="56" t="str">
        <f aca="false">IFERROR(VLOOKUP($B22,BT$2:$CG$5,MAX($BM$6:$CF$6)+2-BT$6,0)*BT$7,"")</f>
        <v/>
      </c>
      <c r="BU22" s="56" t="str">
        <f aca="false">IFERROR(VLOOKUP($B22,BU$2:$CG$5,MAX($BM$6:$CF$6)+2-BU$6,0)*BU$7,"")</f>
        <v/>
      </c>
      <c r="BV22" s="56" t="str">
        <f aca="false">IFERROR(VLOOKUP($B22,BV$2:$CG$5,MAX($BM$6:$CF$6)+2-BV$6,0)*BV$7,"")</f>
        <v/>
      </c>
      <c r="BW22" s="56" t="str">
        <f aca="false">IFERROR(VLOOKUP($B22,BW$2:$CG$5,MAX($BM$6:$CF$6)+2-BW$6,0)*BW$7,"")</f>
        <v/>
      </c>
      <c r="BX22" s="56" t="str">
        <f aca="false">IFERROR(VLOOKUP($B22,BX$2:$CG$5,MAX($BM$6:$CF$6)+2-BX$6,0)*BX$7,"")</f>
        <v/>
      </c>
      <c r="BY22" s="56" t="str">
        <f aca="false">IFERROR(VLOOKUP($B22,BY$2:$CG$5,MAX($BM$6:$CF$6)+2-BY$6,0)*BY$7,"")</f>
        <v/>
      </c>
      <c r="BZ22" s="56" t="str">
        <f aca="false">IFERROR(VLOOKUP($B22,BZ$2:$CG$5,MAX($BM$6:$CF$6)+2-BZ$6,0)*BZ$7,"")</f>
        <v/>
      </c>
      <c r="CA22" s="56" t="str">
        <f aca="false">IFERROR(VLOOKUP($B22,CA$2:$CG$5,MAX($BM$6:$CF$6)+2-CA$6,0)*CA$7,"")</f>
        <v/>
      </c>
      <c r="CB22" s="56" t="str">
        <f aca="false">IFERROR(VLOOKUP($B22,CB$2:$CG$5,MAX($BM$6:$CF$6)+2-CB$6,0)*CB$7,"")</f>
        <v/>
      </c>
      <c r="CC22" s="56" t="str">
        <f aca="false">IFERROR(VLOOKUP($B22,CC$2:$CG$5,MAX($BM$6:$CF$6)+2-CC$6,0)*CC$7,"")</f>
        <v/>
      </c>
      <c r="CD22" s="56" t="str">
        <f aca="false">IFERROR(VLOOKUP($B22,CD$2:$CG$5,MAX($BM$6:$CF$6)+2-CD$6,0)*CD$7,"")</f>
        <v/>
      </c>
      <c r="CE22" s="56" t="str">
        <f aca="false">IFERROR(VLOOKUP($B22,CE$2:$CG$5,MAX($BM$6:$CF$6)+2-CE$6,0)*CE$7,"")</f>
        <v/>
      </c>
      <c r="CF22" s="56" t="str">
        <f aca="false">IFERROR(VLOOKUP($B22,CF$2:$CG$5,MAX($BM$6:$CF$6)+2-CF$6,0)*CF$7,"")</f>
        <v/>
      </c>
      <c r="CH22" s="9"/>
      <c r="CI22" s="57" t="n">
        <v>27</v>
      </c>
      <c r="CJ22" s="58" t="n">
        <v>15</v>
      </c>
      <c r="CK22" s="59" t="n">
        <v>27</v>
      </c>
      <c r="CL22" s="60" t="n">
        <v>15</v>
      </c>
    </row>
    <row r="23" customFormat="false" ht="16" hidden="false" customHeight="false" outlineLevel="0" collapsed="false">
      <c r="A23" s="42"/>
      <c r="B23" s="82" t="n">
        <v>26</v>
      </c>
      <c r="C23" s="215" t="n">
        <v>10069708729</v>
      </c>
      <c r="D23" s="85" t="s">
        <v>200</v>
      </c>
      <c r="E23" s="85" t="s">
        <v>201</v>
      </c>
      <c r="F23" s="92" t="s">
        <v>202</v>
      </c>
      <c r="G23" s="129" t="s">
        <v>112</v>
      </c>
      <c r="H23" s="48"/>
      <c r="I23" s="49" t="s">
        <v>139</v>
      </c>
      <c r="J23" s="50" t="n">
        <f aca="false">VLOOKUP(B23,CI:CJ,2,0)</f>
        <v>14</v>
      </c>
      <c r="K23" s="50" t="n">
        <f aca="false">IF(ISNUMBER(J23),IF(J23&lt;21,40-(J23-1)*2,1),J23)</f>
        <v>14</v>
      </c>
      <c r="L23" s="51"/>
      <c r="M23" s="51" t="e">
        <f aca="false">VLOOKUP(B23,CK:CL,2,0)</f>
        <v>#N/A</v>
      </c>
      <c r="N23" s="51" t="n">
        <f aca="false">SUM(O23:BG23)</f>
        <v>0</v>
      </c>
      <c r="O23" s="52" t="str">
        <f aca="false">IF(O$5=$B23,1,"")</f>
        <v/>
      </c>
      <c r="P23" s="52" t="str">
        <f aca="false">IF(P$5=$B23,1,"")</f>
        <v/>
      </c>
      <c r="Q23" s="52" t="str">
        <f aca="false">IF(Q$5=$B23,1,"")</f>
        <v/>
      </c>
      <c r="R23" s="52" t="str">
        <f aca="false">IF(R$5=$B23,1,"")</f>
        <v/>
      </c>
      <c r="S23" s="52" t="str">
        <f aca="false">IF(S$5=$B23,1,"")</f>
        <v/>
      </c>
      <c r="T23" s="52" t="str">
        <f aca="false">IF(T$5=$B23,1,"")</f>
        <v/>
      </c>
      <c r="U23" s="52" t="str">
        <f aca="false">IF(U$5=$B23,1,"")</f>
        <v/>
      </c>
      <c r="V23" s="52" t="str">
        <f aca="false">IF(V$5=$B23,1,"")</f>
        <v/>
      </c>
      <c r="W23" s="52" t="str">
        <f aca="false">IF(W$5=$B23,1,"")</f>
        <v/>
      </c>
      <c r="X23" s="52" t="str">
        <f aca="false">IF(X$5=$B23,1,"")</f>
        <v/>
      </c>
      <c r="Y23" s="52" t="str">
        <f aca="false">IF(Y$5=$B23,1,"")</f>
        <v/>
      </c>
      <c r="Z23" s="52" t="str">
        <f aca="false">IF(Z$5=$B23,1,"")</f>
        <v/>
      </c>
      <c r="AA23" s="52" t="str">
        <f aca="false">IF(AA$5=$B23,1,"")</f>
        <v/>
      </c>
      <c r="AB23" s="52" t="str">
        <f aca="false">IF(AB$5=$B23,1,"")</f>
        <v/>
      </c>
      <c r="AC23" s="52" t="str">
        <f aca="false">IF(AC$5=$B23,1,"")</f>
        <v/>
      </c>
      <c r="AD23" s="52" t="str">
        <f aca="false">IF(AD$5=$B23,1,"")</f>
        <v/>
      </c>
      <c r="AE23" s="52" t="str">
        <f aca="false">IF(AE$5=$B23,1,"")</f>
        <v/>
      </c>
      <c r="AF23" s="52" t="str">
        <f aca="false">IF(AF$5=$B23,1,"")</f>
        <v/>
      </c>
      <c r="AG23" s="52" t="str">
        <f aca="false">IF(AG$5=$B23,1,"")</f>
        <v/>
      </c>
      <c r="AH23" s="52" t="str">
        <f aca="false">IF(AH$5=$B23,1,"")</f>
        <v/>
      </c>
      <c r="AI23" s="52" t="str">
        <f aca="false">IF(AI$5=$B23,1,"")</f>
        <v/>
      </c>
      <c r="AJ23" s="52" t="str">
        <f aca="false">IF(AJ$5=$B23,1,"")</f>
        <v/>
      </c>
      <c r="AK23" s="52" t="str">
        <f aca="false">IF(AK$5=$B23,1,"")</f>
        <v/>
      </c>
      <c r="AL23" s="52" t="str">
        <f aca="false">IF(AL$5=$B23,1,"")</f>
        <v/>
      </c>
      <c r="AM23" s="52" t="str">
        <f aca="false">IF(AM$5=$B23,1,"")</f>
        <v/>
      </c>
      <c r="AN23" s="52" t="str">
        <f aca="false">IF(AN$5=$B23,1,"")</f>
        <v/>
      </c>
      <c r="AO23" s="52" t="str">
        <f aca="false">IF(AO$5=$B23,1,"")</f>
        <v/>
      </c>
      <c r="AP23" s="52" t="str">
        <f aca="false">IF(AP$5=$B23,1,"")</f>
        <v/>
      </c>
      <c r="AQ23" s="52" t="str">
        <f aca="false">IF(AQ$5=$B23,1,"")</f>
        <v/>
      </c>
      <c r="AR23" s="52" t="str">
        <f aca="false">IF(AR$5=$B23,1,"")</f>
        <v/>
      </c>
      <c r="AS23" s="52" t="str">
        <f aca="false">IF(AS$5=$B23,1,"")</f>
        <v/>
      </c>
      <c r="AT23" s="52" t="str">
        <f aca="false">IF(AT$5=$B23,1,"")</f>
        <v/>
      </c>
      <c r="AU23" s="52" t="str">
        <f aca="false">IF(AU$5=$B23,1,"")</f>
        <v/>
      </c>
      <c r="AV23" s="52" t="str">
        <f aca="false">IF(AV$5=$B23,1,"")</f>
        <v/>
      </c>
      <c r="AW23" s="52" t="str">
        <f aca="false">IF(AW$5=$B23,1,"")</f>
        <v/>
      </c>
      <c r="AX23" s="52" t="str">
        <f aca="false">IF(AX$5=$B23,1,"")</f>
        <v/>
      </c>
      <c r="AY23" s="52" t="str">
        <f aca="false">IF(AY$5=$B23,1,"")</f>
        <v/>
      </c>
      <c r="AZ23" s="52" t="str">
        <f aca="false">IF(AZ$5=$B23,1,"")</f>
        <v/>
      </c>
      <c r="BA23" s="52" t="str">
        <f aca="false">IF(BA$5=$B23,1,"")</f>
        <v/>
      </c>
      <c r="BB23" s="52" t="str">
        <f aca="false">IF(BB$5=$B23,1,"")</f>
        <v/>
      </c>
      <c r="BC23" s="52" t="str">
        <f aca="false">IF(BC$5=$B23,1,"")</f>
        <v/>
      </c>
      <c r="BD23" s="52" t="str">
        <f aca="false">IF(BD$5=$B23,1,"")</f>
        <v/>
      </c>
      <c r="BE23" s="52" t="str">
        <f aca="false">IF(BE$5=$B23,1,"")</f>
        <v/>
      </c>
      <c r="BF23" s="52" t="str">
        <f aca="false">IF(BF$5=$B23,1,"")</f>
        <v/>
      </c>
      <c r="BG23" s="52" t="str">
        <f aca="false">IF(BG$5=$B23,1,"")</f>
        <v/>
      </c>
      <c r="BH23" s="51" t="n">
        <f aca="false">IF(ISNUMBER(L23),IF(L23&lt;21,40-(L23-1)*2,1),L23)</f>
        <v>0</v>
      </c>
      <c r="BI23" s="53"/>
      <c r="BJ23" s="53" t="n">
        <f aca="false">IF(ISNUMBER(BI23),IF(BI23&gt;20,1,40-(BI23-1)*2),BI23)</f>
        <v>0</v>
      </c>
      <c r="BK23" s="54"/>
      <c r="BL23" s="55" t="n">
        <f aca="false">IFERROR(SUM(BM23:CF23)+BK23*20,BK23)</f>
        <v>0</v>
      </c>
      <c r="BM23" s="56" t="str">
        <f aca="false">IFERROR(VLOOKUP($B23,BM$2:$CG$5,MAX($BM$6:$CF$6)+2-BM$6,0)*BM$7,"")</f>
        <v/>
      </c>
      <c r="BN23" s="56" t="str">
        <f aca="false">IFERROR(VLOOKUP($B23,BN$2:$CG$5,MAX($BM$6:$CF$6)+2-BN$6,0)*BN$7,"")</f>
        <v/>
      </c>
      <c r="BO23" s="56" t="str">
        <f aca="false">IFERROR(VLOOKUP($B23,BO$2:$CG$5,MAX($BM$6:$CF$6)+2-BO$6,0)*BO$7,"")</f>
        <v/>
      </c>
      <c r="BP23" s="56" t="str">
        <f aca="false">IFERROR(VLOOKUP($B23,BP$2:$CG$5,MAX($BM$6:$CF$6)+2-BP$6,0)*BP$7,"")</f>
        <v/>
      </c>
      <c r="BQ23" s="56" t="str">
        <f aca="false">IFERROR(VLOOKUP($B23,BQ$2:$CG$5,MAX($BM$6:$CF$6)+2-BQ$6,0)*BQ$7,"")</f>
        <v/>
      </c>
      <c r="BR23" s="56" t="str">
        <f aca="false">IFERROR(VLOOKUP($B23,BR$2:$CG$5,MAX($BM$6:$CF$6)+2-BR$6,0)*BR$7,"")</f>
        <v/>
      </c>
      <c r="BS23" s="56" t="str">
        <f aca="false">IFERROR(VLOOKUP($B23,BS$2:$CG$5,MAX($BM$6:$CF$6)+2-BS$6,0)*BS$7,"")</f>
        <v/>
      </c>
      <c r="BT23" s="56" t="str">
        <f aca="false">IFERROR(VLOOKUP($B23,BT$2:$CG$5,MAX($BM$6:$CF$6)+2-BT$6,0)*BT$7,"")</f>
        <v/>
      </c>
      <c r="BU23" s="56" t="str">
        <f aca="false">IFERROR(VLOOKUP($B23,BU$2:$CG$5,MAX($BM$6:$CF$6)+2-BU$6,0)*BU$7,"")</f>
        <v/>
      </c>
      <c r="BV23" s="56" t="str">
        <f aca="false">IFERROR(VLOOKUP($B23,BV$2:$CG$5,MAX($BM$6:$CF$6)+2-BV$6,0)*BV$7,"")</f>
        <v/>
      </c>
      <c r="BW23" s="56" t="str">
        <f aca="false">IFERROR(VLOOKUP($B23,BW$2:$CG$5,MAX($BM$6:$CF$6)+2-BW$6,0)*BW$7,"")</f>
        <v/>
      </c>
      <c r="BX23" s="56" t="str">
        <f aca="false">IFERROR(VLOOKUP($B23,BX$2:$CG$5,MAX($BM$6:$CF$6)+2-BX$6,0)*BX$7,"")</f>
        <v/>
      </c>
      <c r="BY23" s="56" t="str">
        <f aca="false">IFERROR(VLOOKUP($B23,BY$2:$CG$5,MAX($BM$6:$CF$6)+2-BY$6,0)*BY$7,"")</f>
        <v/>
      </c>
      <c r="BZ23" s="56" t="str">
        <f aca="false">IFERROR(VLOOKUP($B23,BZ$2:$CG$5,MAX($BM$6:$CF$6)+2-BZ$6,0)*BZ$7,"")</f>
        <v/>
      </c>
      <c r="CA23" s="56" t="str">
        <f aca="false">IFERROR(VLOOKUP($B23,CA$2:$CG$5,MAX($BM$6:$CF$6)+2-CA$6,0)*CA$7,"")</f>
        <v/>
      </c>
      <c r="CB23" s="56" t="str">
        <f aca="false">IFERROR(VLOOKUP($B23,CB$2:$CG$5,MAX($BM$6:$CF$6)+2-CB$6,0)*CB$7,"")</f>
        <v/>
      </c>
      <c r="CC23" s="56" t="str">
        <f aca="false">IFERROR(VLOOKUP($B23,CC$2:$CG$5,MAX($BM$6:$CF$6)+2-CC$6,0)*CC$7,"")</f>
        <v/>
      </c>
      <c r="CD23" s="56" t="str">
        <f aca="false">IFERROR(VLOOKUP($B23,CD$2:$CG$5,MAX($BM$6:$CF$6)+2-CD$6,0)*CD$7,"")</f>
        <v/>
      </c>
      <c r="CE23" s="56" t="str">
        <f aca="false">IFERROR(VLOOKUP($B23,CE$2:$CG$5,MAX($BM$6:$CF$6)+2-CE$6,0)*CE$7,"")</f>
        <v/>
      </c>
      <c r="CF23" s="56" t="str">
        <f aca="false">IFERROR(VLOOKUP($B23,CF$2:$CG$5,MAX($BM$6:$CF$6)+2-CF$6,0)*CF$7,"")</f>
        <v/>
      </c>
      <c r="CH23" s="9"/>
      <c r="CI23" s="57" t="n">
        <v>5</v>
      </c>
      <c r="CJ23" s="58" t="n">
        <v>16</v>
      </c>
      <c r="CK23" s="59"/>
      <c r="CL23" s="60" t="n">
        <v>16</v>
      </c>
    </row>
    <row r="24" customFormat="false" ht="16" hidden="false" customHeight="false" outlineLevel="0" collapsed="false">
      <c r="A24" s="42"/>
      <c r="B24" s="225" t="n">
        <v>6</v>
      </c>
      <c r="C24" s="83" t="n">
        <v>10047417725</v>
      </c>
      <c r="D24" s="226" t="s">
        <v>162</v>
      </c>
      <c r="E24" s="91" t="s">
        <v>163</v>
      </c>
      <c r="F24" s="91" t="s">
        <v>61</v>
      </c>
      <c r="G24" s="123" t="s">
        <v>41</v>
      </c>
      <c r="H24" s="48"/>
      <c r="I24" s="49" t="s">
        <v>62</v>
      </c>
      <c r="J24" s="50" t="e">
        <f aca="false">VLOOKUP(B24,CI:CJ,2,0)</f>
        <v>#N/A</v>
      </c>
      <c r="K24" s="50" t="e">
        <f aca="false">IF(ISNUMBER(J24),IF(J24&lt;21,40-(J24-1)*2,1),J24)</f>
        <v>#N/A</v>
      </c>
      <c r="L24" s="51"/>
      <c r="M24" s="51" t="e">
        <f aca="false">VLOOKUP(B24,CK:CL,2,0)</f>
        <v>#N/A</v>
      </c>
      <c r="N24" s="51" t="n">
        <v>-20</v>
      </c>
      <c r="O24" s="52" t="str">
        <f aca="false">IF(O$5=$B24,1,"")</f>
        <v/>
      </c>
      <c r="P24" s="52" t="str">
        <f aca="false">IF(P$5=$B24,1,"")</f>
        <v/>
      </c>
      <c r="Q24" s="52" t="str">
        <f aca="false">IF(Q$5=$B24,1,"")</f>
        <v/>
      </c>
      <c r="R24" s="52" t="str">
        <f aca="false">IF(R$5=$B24,1,"")</f>
        <v/>
      </c>
      <c r="S24" s="52" t="str">
        <f aca="false">IF(S$5=$B24,1,"")</f>
        <v/>
      </c>
      <c r="T24" s="52" t="str">
        <f aca="false">IF(T$5=$B24,1,"")</f>
        <v/>
      </c>
      <c r="U24" s="52" t="str">
        <f aca="false">IF(U$5=$B24,1,"")</f>
        <v/>
      </c>
      <c r="V24" s="52" t="str">
        <f aca="false">IF(V$5=$B24,1,"")</f>
        <v/>
      </c>
      <c r="W24" s="52" t="str">
        <f aca="false">IF(W$5=$B24,1,"")</f>
        <v/>
      </c>
      <c r="X24" s="52" t="str">
        <f aca="false">IF(X$5=$B24,1,"")</f>
        <v/>
      </c>
      <c r="Y24" s="52" t="str">
        <f aca="false">IF(Y$5=$B24,1,"")</f>
        <v/>
      </c>
      <c r="Z24" s="52" t="str">
        <f aca="false">IF(Z$5=$B24,1,"")</f>
        <v/>
      </c>
      <c r="AA24" s="52" t="str">
        <f aca="false">IF(AA$5=$B24,1,"")</f>
        <v/>
      </c>
      <c r="AB24" s="52" t="str">
        <f aca="false">IF(AB$5=$B24,1,"")</f>
        <v/>
      </c>
      <c r="AC24" s="52" t="str">
        <f aca="false">IF(AC$5=$B24,1,"")</f>
        <v/>
      </c>
      <c r="AD24" s="52" t="str">
        <f aca="false">IF(AD$5=$B24,1,"")</f>
        <v/>
      </c>
      <c r="AE24" s="52" t="str">
        <f aca="false">IF(AE$5=$B24,1,"")</f>
        <v/>
      </c>
      <c r="AF24" s="52" t="str">
        <f aca="false">IF(AF$5=$B24,1,"")</f>
        <v/>
      </c>
      <c r="AG24" s="52" t="str">
        <f aca="false">IF(AG$5=$B24,1,"")</f>
        <v/>
      </c>
      <c r="AH24" s="52" t="str">
        <f aca="false">IF(AH$5=$B24,1,"")</f>
        <v/>
      </c>
      <c r="AI24" s="52" t="str">
        <f aca="false">IF(AI$5=$B24,1,"")</f>
        <v/>
      </c>
      <c r="AJ24" s="52" t="str">
        <f aca="false">IF(AJ$5=$B24,1,"")</f>
        <v/>
      </c>
      <c r="AK24" s="52" t="str">
        <f aca="false">IF(AK$5=$B24,1,"")</f>
        <v/>
      </c>
      <c r="AL24" s="52" t="str">
        <f aca="false">IF(AL$5=$B24,1,"")</f>
        <v/>
      </c>
      <c r="AM24" s="52" t="str">
        <f aca="false">IF(AM$5=$B24,1,"")</f>
        <v/>
      </c>
      <c r="AN24" s="52" t="str">
        <f aca="false">IF(AN$5=$B24,1,"")</f>
        <v/>
      </c>
      <c r="AO24" s="52" t="str">
        <f aca="false">IF(AO$5=$B24,1,"")</f>
        <v/>
      </c>
      <c r="AP24" s="52" t="str">
        <f aca="false">IF(AP$5=$B24,1,"")</f>
        <v/>
      </c>
      <c r="AQ24" s="52" t="str">
        <f aca="false">IF(AQ$5=$B24,1,"")</f>
        <v/>
      </c>
      <c r="AR24" s="52" t="str">
        <f aca="false">IF(AR$5=$B24,1,"")</f>
        <v/>
      </c>
      <c r="AS24" s="52" t="str">
        <f aca="false">IF(AS$5=$B24,1,"")</f>
        <v/>
      </c>
      <c r="AT24" s="52" t="str">
        <f aca="false">IF(AT$5=$B24,1,"")</f>
        <v/>
      </c>
      <c r="AU24" s="52" t="str">
        <f aca="false">IF(AU$5=$B24,1,"")</f>
        <v/>
      </c>
      <c r="AV24" s="52" t="str">
        <f aca="false">IF(AV$5=$B24,1,"")</f>
        <v/>
      </c>
      <c r="AW24" s="52" t="str">
        <f aca="false">IF(AW$5=$B24,1,"")</f>
        <v/>
      </c>
      <c r="AX24" s="52" t="str">
        <f aca="false">IF(AX$5=$B24,1,"")</f>
        <v/>
      </c>
      <c r="AY24" s="52" t="str">
        <f aca="false">IF(AY$5=$B24,1,"")</f>
        <v/>
      </c>
      <c r="AZ24" s="52" t="str">
        <f aca="false">IF(AZ$5=$B24,1,"")</f>
        <v/>
      </c>
      <c r="BA24" s="52" t="str">
        <f aca="false">IF(BA$5=$B24,1,"")</f>
        <v/>
      </c>
      <c r="BB24" s="52" t="str">
        <f aca="false">IF(BB$5=$B24,1,"")</f>
        <v/>
      </c>
      <c r="BC24" s="52" t="str">
        <f aca="false">IF(BC$5=$B24,1,"")</f>
        <v/>
      </c>
      <c r="BD24" s="52" t="str">
        <f aca="false">IF(BD$5=$B24,1,"")</f>
        <v/>
      </c>
      <c r="BE24" s="52" t="str">
        <f aca="false">IF(BE$5=$B24,1,"")</f>
        <v/>
      </c>
      <c r="BF24" s="52" t="str">
        <f aca="false">IF(BF$5=$B24,1,"")</f>
        <v/>
      </c>
      <c r="BG24" s="52" t="str">
        <f aca="false">IF(BG$5=$B24,1,"")</f>
        <v/>
      </c>
      <c r="BH24" s="51" t="n">
        <v>-40</v>
      </c>
      <c r="BI24" s="53"/>
      <c r="BJ24" s="53" t="n">
        <f aca="false">IF(ISNUMBER(BI24),IF(BI24&gt;20,1,40-(BI24-1)*2),BI24)</f>
        <v>0</v>
      </c>
      <c r="BK24" s="54"/>
      <c r="BL24" s="55" t="n">
        <f aca="false">IFERROR(SUM(BM24:CF24)+BK24*20,BK24)</f>
        <v>0</v>
      </c>
      <c r="BM24" s="56" t="str">
        <f aca="false">IFERROR(VLOOKUP($B24,BM$2:$CG$5,MAX($BM$6:$CF$6)+2-BM$6,0)*BM$7,"")</f>
        <v/>
      </c>
      <c r="BN24" s="56" t="str">
        <f aca="false">IFERROR(VLOOKUP($B24,BN$2:$CG$5,MAX($BM$6:$CF$6)+2-BN$6,0)*BN$7,"")</f>
        <v/>
      </c>
      <c r="BO24" s="56" t="str">
        <f aca="false">IFERROR(VLOOKUP($B24,BO$2:$CG$5,MAX($BM$6:$CF$6)+2-BO$6,0)*BO$7,"")</f>
        <v/>
      </c>
      <c r="BP24" s="56" t="str">
        <f aca="false">IFERROR(VLOOKUP($B24,BP$2:$CG$5,MAX($BM$6:$CF$6)+2-BP$6,0)*BP$7,"")</f>
        <v/>
      </c>
      <c r="BQ24" s="56" t="str">
        <f aca="false">IFERROR(VLOOKUP($B24,BQ$2:$CG$5,MAX($BM$6:$CF$6)+2-BQ$6,0)*BQ$7,"")</f>
        <v/>
      </c>
      <c r="BR24" s="56" t="str">
        <f aca="false">IFERROR(VLOOKUP($B24,BR$2:$CG$5,MAX($BM$6:$CF$6)+2-BR$6,0)*BR$7,"")</f>
        <v/>
      </c>
      <c r="BS24" s="56" t="str">
        <f aca="false">IFERROR(VLOOKUP($B24,BS$2:$CG$5,MAX($BM$6:$CF$6)+2-BS$6,0)*BS$7,"")</f>
        <v/>
      </c>
      <c r="BT24" s="56" t="str">
        <f aca="false">IFERROR(VLOOKUP($B24,BT$2:$CG$5,MAX($BM$6:$CF$6)+2-BT$6,0)*BT$7,"")</f>
        <v/>
      </c>
      <c r="BU24" s="56" t="str">
        <f aca="false">IFERROR(VLOOKUP($B24,BU$2:$CG$5,MAX($BM$6:$CF$6)+2-BU$6,0)*BU$7,"")</f>
        <v/>
      </c>
      <c r="BV24" s="56" t="str">
        <f aca="false">IFERROR(VLOOKUP($B24,BV$2:$CG$5,MAX($BM$6:$CF$6)+2-BV$6,0)*BV$7,"")</f>
        <v/>
      </c>
      <c r="BW24" s="56" t="str">
        <f aca="false">IFERROR(VLOOKUP($B24,BW$2:$CG$5,MAX($BM$6:$CF$6)+2-BW$6,0)*BW$7,"")</f>
        <v/>
      </c>
      <c r="BX24" s="56" t="str">
        <f aca="false">IFERROR(VLOOKUP($B24,BX$2:$CG$5,MAX($BM$6:$CF$6)+2-BX$6,0)*BX$7,"")</f>
        <v/>
      </c>
      <c r="BY24" s="56" t="str">
        <f aca="false">IFERROR(VLOOKUP($B24,BY$2:$CG$5,MAX($BM$6:$CF$6)+2-BY$6,0)*BY$7,"")</f>
        <v/>
      </c>
      <c r="BZ24" s="56" t="str">
        <f aca="false">IFERROR(VLOOKUP($B24,BZ$2:$CG$5,MAX($BM$6:$CF$6)+2-BZ$6,0)*BZ$7,"")</f>
        <v/>
      </c>
      <c r="CA24" s="56" t="str">
        <f aca="false">IFERROR(VLOOKUP($B24,CA$2:$CG$5,MAX($BM$6:$CF$6)+2-CA$6,0)*CA$7,"")</f>
        <v/>
      </c>
      <c r="CB24" s="56" t="str">
        <f aca="false">IFERROR(VLOOKUP($B24,CB$2:$CG$5,MAX($BM$6:$CF$6)+2-CB$6,0)*CB$7,"")</f>
        <v/>
      </c>
      <c r="CC24" s="56" t="str">
        <f aca="false">IFERROR(VLOOKUP($B24,CC$2:$CG$5,MAX($BM$6:$CF$6)+2-CC$6,0)*CC$7,"")</f>
        <v/>
      </c>
      <c r="CD24" s="56" t="str">
        <f aca="false">IFERROR(VLOOKUP($B24,CD$2:$CG$5,MAX($BM$6:$CF$6)+2-CD$6,0)*CD$7,"")</f>
        <v/>
      </c>
      <c r="CE24" s="56" t="str">
        <f aca="false">IFERROR(VLOOKUP($B24,CE$2:$CG$5,MAX($BM$6:$CF$6)+2-CE$6,0)*CE$7,"")</f>
        <v/>
      </c>
      <c r="CF24" s="56" t="str">
        <f aca="false">IFERROR(VLOOKUP($B24,CF$2:$CG$5,MAX($BM$6:$CF$6)+2-CF$6,0)*CF$7,"")</f>
        <v/>
      </c>
      <c r="CH24" s="9"/>
      <c r="CI24" s="57"/>
      <c r="CJ24" s="58" t="n">
        <v>17</v>
      </c>
      <c r="CK24" s="59"/>
      <c r="CL24" s="60" t="n">
        <v>17</v>
      </c>
    </row>
    <row r="26" customFormat="false" ht="16" hidden="true" customHeight="false" outlineLevel="0" collapsed="false">
      <c r="A26" s="0" t="s">
        <v>64</v>
      </c>
      <c r="D26" s="227" t="s">
        <v>260</v>
      </c>
    </row>
    <row r="27" customFormat="false" ht="16" hidden="true" customHeight="false" outlineLevel="0" collapsed="false">
      <c r="A27" s="79" t="n">
        <v>1</v>
      </c>
      <c r="B27" s="79" t="n">
        <f aca="false">B8</f>
        <v>19</v>
      </c>
      <c r="C27" s="80" t="n">
        <f aca="false">C8</f>
        <v>10009988556</v>
      </c>
      <c r="D27" s="79" t="str">
        <f aca="false">D8</f>
        <v>PIKULIK </v>
      </c>
      <c r="E27" s="79" t="str">
        <f aca="false">E8</f>
        <v>Daria</v>
      </c>
      <c r="F27" s="79" t="str">
        <f aca="false">F8</f>
        <v>POLAND</v>
      </c>
      <c r="G27" s="79" t="str">
        <f aca="false">G8</f>
        <v>POL</v>
      </c>
    </row>
    <row r="28" customFormat="false" ht="16" hidden="true" customHeight="false" outlineLevel="0" collapsed="false">
      <c r="A28" s="79" t="n">
        <v>2</v>
      </c>
      <c r="B28" s="79" t="n">
        <f aca="false">B10</f>
        <v>21</v>
      </c>
      <c r="C28" s="80" t="n">
        <f aca="false">C10</f>
        <v>10009232966</v>
      </c>
      <c r="D28" s="79" t="str">
        <f aca="false">D10</f>
        <v>PLOSAJ</v>
      </c>
      <c r="E28" s="79" t="str">
        <f aca="false">E10</f>
        <v>Nikol</v>
      </c>
      <c r="F28" s="79" t="str">
        <f aca="false">F10</f>
        <v>POLAND</v>
      </c>
      <c r="G28" s="79" t="str">
        <f aca="false">G10</f>
        <v>POL</v>
      </c>
    </row>
    <row r="29" customFormat="false" ht="16" hidden="true" customHeight="false" outlineLevel="0" collapsed="false">
      <c r="A29" s="79" t="n">
        <v>3</v>
      </c>
      <c r="B29" s="79" t="n">
        <f aca="false">B12</f>
        <v>20</v>
      </c>
      <c r="C29" s="80" t="n">
        <f aca="false">C12</f>
        <v>10010201148</v>
      </c>
      <c r="D29" s="79" t="str">
        <f aca="false">D12</f>
        <v>PIKULIK </v>
      </c>
      <c r="E29" s="79" t="str">
        <f aca="false">E12</f>
        <v>Wiktoria</v>
      </c>
      <c r="F29" s="79" t="str">
        <f aca="false">F12</f>
        <v>POLAND</v>
      </c>
      <c r="G29" s="79" t="str">
        <f aca="false">G12</f>
        <v>POL</v>
      </c>
    </row>
    <row r="30" customFormat="false" ht="16" hidden="true" customHeight="false" outlineLevel="0" collapsed="false">
      <c r="A30" s="79" t="n">
        <v>4</v>
      </c>
      <c r="B30" s="79" t="n">
        <f aca="false">B14</f>
        <v>23</v>
      </c>
      <c r="C30" s="80" t="n">
        <f aca="false">C14</f>
        <v>10009882967</v>
      </c>
      <c r="D30" s="79" t="str">
        <f aca="false">D14</f>
        <v>LORKOWSKA</v>
      </c>
      <c r="E30" s="79" t="str">
        <f aca="false">E14</f>
        <v>Patrycja</v>
      </c>
      <c r="F30" s="79" t="str">
        <f aca="false">F14</f>
        <v>POLAND</v>
      </c>
      <c r="G30" s="79" t="str">
        <f aca="false">G14</f>
        <v>POL</v>
      </c>
    </row>
    <row r="31" customFormat="false" ht="16" hidden="true" customHeight="false" outlineLevel="0" collapsed="false">
      <c r="A31" s="79" t="n">
        <v>5</v>
      </c>
      <c r="B31" s="79" t="n">
        <f aca="false">B16</f>
        <v>12</v>
      </c>
      <c r="C31" s="80" t="n">
        <f aca="false">C16</f>
        <v>10036438537</v>
      </c>
      <c r="D31" s="79" t="str">
        <f aca="false">D16</f>
        <v>REIßNER</v>
      </c>
      <c r="E31" s="79" t="str">
        <f aca="false">E16</f>
        <v>Lena</v>
      </c>
      <c r="F31" s="79" t="str">
        <f aca="false">F16</f>
        <v>Germany</v>
      </c>
      <c r="G31" s="79" t="str">
        <f aca="false">G16</f>
        <v>GER</v>
      </c>
    </row>
    <row r="32" customFormat="false" ht="16" hidden="true" customHeight="false" outlineLevel="0" collapsed="false">
      <c r="A32" s="79" t="n">
        <v>6</v>
      </c>
      <c r="B32" s="79" t="n">
        <f aca="false">B18</f>
        <v>1</v>
      </c>
      <c r="C32" s="80" t="n">
        <f aca="false">C18</f>
        <v>10010777791</v>
      </c>
      <c r="D32" s="79" t="str">
        <f aca="false">D18</f>
        <v>KOHOUTKOVÁ</v>
      </c>
      <c r="E32" s="79" t="str">
        <f aca="false">E18</f>
        <v>Kateřina</v>
      </c>
      <c r="F32" s="79" t="str">
        <f aca="false">F18</f>
        <v>Team Dukla Praha</v>
      </c>
      <c r="G32" s="79" t="str">
        <f aca="false">G18</f>
        <v>CZE</v>
      </c>
    </row>
    <row r="33" customFormat="false" ht="16" hidden="true" customHeight="false" outlineLevel="0" collapsed="false">
      <c r="A33" s="79" t="n">
        <v>7</v>
      </c>
      <c r="B33" s="79" t="n">
        <f aca="false">B20</f>
        <v>5</v>
      </c>
      <c r="C33" s="80" t="n">
        <f aca="false">C20</f>
        <v>10047254845</v>
      </c>
      <c r="D33" s="79" t="str">
        <f aca="false">D20</f>
        <v>DŽERENGOVÁ</v>
      </c>
      <c r="E33" s="79" t="str">
        <f aca="false">E20</f>
        <v>Sabna</v>
      </c>
      <c r="F33" s="79" t="str">
        <f aca="false">F20</f>
        <v>Team Dukla Praha</v>
      </c>
      <c r="G33" s="79" t="str">
        <f aca="false">G20</f>
        <v>CZE</v>
      </c>
    </row>
    <row r="34" customFormat="false" ht="16" hidden="true" customHeight="false" outlineLevel="0" collapsed="false">
      <c r="A34" s="79" t="n">
        <v>8</v>
      </c>
      <c r="B34" s="79" t="n">
        <f aca="false">B22</f>
        <v>27</v>
      </c>
      <c r="C34" s="80" t="n">
        <f aca="false">C22</f>
        <v>10047208769</v>
      </c>
      <c r="D34" s="79" t="str">
        <f aca="false">D22</f>
        <v>HEJHALOVÁ</v>
      </c>
      <c r="E34" s="79" t="str">
        <f aca="false">E22</f>
        <v>Gagmar</v>
      </c>
      <c r="F34" s="79" t="str">
        <f aca="false">F22</f>
        <v>Team Dukla Praha</v>
      </c>
      <c r="G34" s="79" t="str">
        <f aca="false">G22</f>
        <v>CZE</v>
      </c>
    </row>
    <row r="35" customFormat="false" ht="16" hidden="true" customHeight="false" outlineLevel="0" collapsed="false">
      <c r="A35" s="79" t="n">
        <v>9</v>
      </c>
      <c r="B35" s="79" t="n">
        <f aca="false">B24</f>
        <v>6</v>
      </c>
      <c r="C35" s="80" t="n">
        <f aca="false">C24</f>
        <v>10047417725</v>
      </c>
      <c r="D35" s="79" t="str">
        <f aca="false">D24</f>
        <v>BARTONÍKOVÁ</v>
      </c>
      <c r="E35" s="79" t="str">
        <f aca="false">E24</f>
        <v>Veronika</v>
      </c>
      <c r="F35" s="79" t="str">
        <f aca="false">F24</f>
        <v>Dukla Brno</v>
      </c>
      <c r="G35" s="79" t="str">
        <f aca="false">G24</f>
        <v>CZE</v>
      </c>
    </row>
    <row r="36" customFormat="false" ht="16" hidden="true" customHeight="false" outlineLevel="0" collapsed="false">
      <c r="A36" s="79" t="s">
        <v>65</v>
      </c>
      <c r="B36" s="79"/>
      <c r="C36" s="80"/>
      <c r="D36" s="79"/>
      <c r="E36" s="79"/>
      <c r="F36" s="79"/>
      <c r="G36" s="79"/>
    </row>
    <row r="37" customFormat="false" ht="16" hidden="true" customHeight="false" outlineLevel="0" collapsed="false">
      <c r="A37" s="79" t="n">
        <v>1</v>
      </c>
      <c r="B37" s="79" t="n">
        <f aca="false">B9</f>
        <v>22</v>
      </c>
      <c r="C37" s="80" t="n">
        <f aca="false">C9</f>
        <v>10006902643</v>
      </c>
      <c r="D37" s="79" t="str">
        <f aca="false">D9</f>
        <v>KARASIEWICZ</v>
      </c>
      <c r="E37" s="79" t="str">
        <f aca="false">E9</f>
        <v>Karolina</v>
      </c>
      <c r="F37" s="79" t="str">
        <f aca="false">F9</f>
        <v>POLAND</v>
      </c>
      <c r="G37" s="79" t="str">
        <f aca="false">G9</f>
        <v>POL</v>
      </c>
    </row>
    <row r="38" customFormat="false" ht="16" hidden="true" customHeight="false" outlineLevel="0" collapsed="false">
      <c r="A38" s="79" t="n">
        <v>2</v>
      </c>
      <c r="B38" s="79" t="n">
        <f aca="false">B11</f>
        <v>11</v>
      </c>
      <c r="C38" s="80" t="n">
        <f aca="false">C11</f>
        <v>10008696234</v>
      </c>
      <c r="D38" s="79" t="str">
        <f aca="false">D11</f>
        <v>STOCK</v>
      </c>
      <c r="E38" s="79" t="str">
        <f aca="false">E11</f>
        <v>Gudrun</v>
      </c>
      <c r="F38" s="79" t="str">
        <f aca="false">F11</f>
        <v>Germany</v>
      </c>
      <c r="G38" s="79" t="str">
        <f aca="false">G11</f>
        <v>GER</v>
      </c>
    </row>
    <row r="39" customFormat="false" ht="16" hidden="true" customHeight="false" outlineLevel="0" collapsed="false">
      <c r="A39" s="79" t="n">
        <v>3</v>
      </c>
      <c r="B39" s="79" t="n">
        <f aca="false">B13</f>
        <v>13</v>
      </c>
      <c r="C39" s="80" t="n">
        <f aca="false">C13</f>
        <v>10009081204</v>
      </c>
      <c r="D39" s="79" t="str">
        <f aca="false">D13</f>
        <v>SÜßEMILCH</v>
      </c>
      <c r="E39" s="79" t="str">
        <f aca="false">E13</f>
        <v>Laura</v>
      </c>
      <c r="F39" s="79" t="str">
        <f aca="false">F13</f>
        <v>Germany</v>
      </c>
      <c r="G39" s="79" t="str">
        <f aca="false">G13</f>
        <v>GER</v>
      </c>
    </row>
    <row r="40" customFormat="false" ht="16" hidden="true" customHeight="false" outlineLevel="0" collapsed="false">
      <c r="A40" s="79" t="n">
        <v>4</v>
      </c>
      <c r="B40" s="79" t="n">
        <f aca="false">B15</f>
        <v>24</v>
      </c>
      <c r="C40" s="80" t="n">
        <f aca="false">C15</f>
        <v>10048445925</v>
      </c>
      <c r="D40" s="79" t="str">
        <f aca="false">D15</f>
        <v>MAJEWSKA</v>
      </c>
      <c r="E40" s="79" t="str">
        <f aca="false">E15</f>
        <v>Oliwia</v>
      </c>
      <c r="F40" s="79" t="str">
        <f aca="false">F15</f>
        <v>POLAND</v>
      </c>
      <c r="G40" s="79" t="str">
        <f aca="false">G15</f>
        <v>POL</v>
      </c>
    </row>
    <row r="41" customFormat="false" ht="16" hidden="true" customHeight="false" outlineLevel="0" collapsed="false">
      <c r="A41" s="79" t="n">
        <v>5</v>
      </c>
      <c r="B41" s="79" t="n">
        <f aca="false">B17</f>
        <v>28</v>
      </c>
      <c r="C41" s="80" t="n">
        <f aca="false">C17</f>
        <v>10006065716</v>
      </c>
      <c r="D41" s="79" t="str">
        <f aca="false">D17</f>
        <v>BACIKOVA</v>
      </c>
      <c r="E41" s="79" t="str">
        <f aca="false">E17</f>
        <v>Alzbeta</v>
      </c>
      <c r="F41" s="79" t="str">
        <f aca="false">F17</f>
        <v>Slovakia</v>
      </c>
      <c r="G41" s="79" t="str">
        <f aca="false">G17</f>
        <v>SVK</v>
      </c>
    </row>
    <row r="42" customFormat="false" ht="16" hidden="true" customHeight="false" outlineLevel="0" collapsed="false">
      <c r="A42" s="79" t="n">
        <v>6</v>
      </c>
      <c r="B42" s="79" t="n">
        <f aca="false">B19</f>
        <v>7</v>
      </c>
      <c r="C42" s="80" t="n">
        <f aca="false">C19</f>
        <v>10047282935</v>
      </c>
      <c r="D42" s="79" t="str">
        <f aca="false">D19</f>
        <v>BÁRTOVÁ</v>
      </c>
      <c r="E42" s="79" t="str">
        <f aca="false">E19</f>
        <v>Gabriela</v>
      </c>
      <c r="F42" s="79" t="str">
        <f aca="false">F19</f>
        <v>Tufo Pardus Prostějov</v>
      </c>
      <c r="G42" s="79" t="str">
        <f aca="false">G19</f>
        <v>CZE</v>
      </c>
    </row>
    <row r="43" customFormat="false" ht="16" hidden="true" customHeight="false" outlineLevel="0" collapsed="false">
      <c r="A43" s="79" t="n">
        <v>7</v>
      </c>
      <c r="B43" s="79" t="n">
        <f aca="false">B21</f>
        <v>25</v>
      </c>
      <c r="C43" s="80" t="n">
        <f aca="false">C21</f>
        <v>10010641082</v>
      </c>
      <c r="D43" s="79" t="str">
        <f aca="false">D21</f>
        <v>TOLOMANOW</v>
      </c>
      <c r="E43" s="79" t="str">
        <f aca="false">E21</f>
        <v>Aleksandra</v>
      </c>
      <c r="F43" s="79" t="str">
        <f aca="false">F21</f>
        <v>POLAND</v>
      </c>
      <c r="G43" s="79" t="str">
        <f aca="false">G21</f>
        <v>POL</v>
      </c>
    </row>
    <row r="44" customFormat="false" ht="16" hidden="true" customHeight="false" outlineLevel="0" collapsed="false">
      <c r="A44" s="79" t="n">
        <v>8</v>
      </c>
      <c r="B44" s="79" t="n">
        <f aca="false">B23</f>
        <v>26</v>
      </c>
      <c r="C44" s="80" t="n">
        <f aca="false">C23</f>
        <v>10069708729</v>
      </c>
      <c r="D44" s="79" t="str">
        <f aca="false">D23</f>
        <v>CAUCHOIS</v>
      </c>
      <c r="E44" s="79" t="str">
        <f aca="false">E23</f>
        <v>Fanny</v>
      </c>
      <c r="F44" s="79" t="str">
        <f aca="false">F23</f>
        <v>Laos</v>
      </c>
      <c r="G44" s="79" t="str">
        <f aca="false">G23</f>
        <v>FRA</v>
      </c>
    </row>
    <row r="45" customFormat="false" ht="16" hidden="false" customHeight="false" outlineLevel="0" collapsed="false">
      <c r="C45" s="0" t="s">
        <v>261</v>
      </c>
    </row>
    <row r="46" customFormat="false" ht="15" hidden="false" customHeight="false" outlineLevel="0" collapsed="false">
      <c r="B46" s="82" t="n">
        <v>26</v>
      </c>
      <c r="C46" s="215" t="n">
        <v>10069708729</v>
      </c>
      <c r="D46" s="85" t="s">
        <v>200</v>
      </c>
      <c r="E46" s="85" t="s">
        <v>201</v>
      </c>
      <c r="F46" s="92" t="s">
        <v>202</v>
      </c>
      <c r="G46" s="129" t="s">
        <v>112</v>
      </c>
    </row>
  </sheetData>
  <autoFilter ref="A7:BV7"/>
  <mergeCells count="13">
    <mergeCell ref="A1:G1"/>
    <mergeCell ref="A3:G3"/>
    <mergeCell ref="C4:H4"/>
    <mergeCell ref="J5:K5"/>
    <mergeCell ref="L5:N5"/>
    <mergeCell ref="BK5:BL5"/>
    <mergeCell ref="A6:G6"/>
    <mergeCell ref="J6:K6"/>
    <mergeCell ref="AV6:BH6"/>
    <mergeCell ref="BI6:BJ6"/>
    <mergeCell ref="BK6:BL6"/>
    <mergeCell ref="CI6:CJ6"/>
    <mergeCell ref="CK6:CL6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2020-08-24T20:48:03Z</dcterms:created>
  <dc:creator>Ondra Vackar</dc:creator>
  <dc:description/>
  <dc:language>cs-CZ</dc:language>
  <cp:lastModifiedBy/>
  <cp:lastPrinted>2020-08-26T18:15:08Z</cp:lastPrinted>
  <dcterms:modified xsi:type="dcterms:W3CDTF">2020-08-27T08:31:52Z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