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8010" activeTab="0"/>
  </bookViews>
  <sheets>
    <sheet name="List1" sheetId="1" r:id="rId1"/>
  </sheets>
  <externalReferences>
    <externalReference r:id="rId4"/>
  </externalReferences>
  <definedNames>
    <definedName name="AFTER1">'[1]AE1'!$B$12:$M$159</definedName>
    <definedName name="AFTER2">'[1]AE2'!$B$12:$N$159</definedName>
    <definedName name="STARTOVKA">'[1]SL0'!$B$12:$H$159</definedName>
  </definedNames>
  <calcPr fullCalcOnLoad="1"/>
</workbook>
</file>

<file path=xl/sharedStrings.xml><?xml version="1.0" encoding="utf-8"?>
<sst xmlns="http://schemas.openxmlformats.org/spreadsheetml/2006/main" count="370" uniqueCount="122">
  <si>
    <t>Délka</t>
  </si>
  <si>
    <t>počet</t>
  </si>
  <si>
    <t>CZE19971201</t>
  </si>
  <si>
    <t>CZE19970516</t>
  </si>
  <si>
    <t>CZE19970804</t>
  </si>
  <si>
    <t>CZE19980217</t>
  </si>
  <si>
    <t>CZE19980914</t>
  </si>
  <si>
    <t>CZE19970127</t>
  </si>
  <si>
    <t>CZE19980616</t>
  </si>
  <si>
    <t>CZE19980414</t>
  </si>
  <si>
    <t>CZE19971015</t>
  </si>
  <si>
    <t>CZE19981115</t>
  </si>
  <si>
    <t>CZE19970414</t>
  </si>
  <si>
    <t>CZE19980726</t>
  </si>
  <si>
    <t>CZE19980106</t>
  </si>
  <si>
    <t>CZE19981028</t>
  </si>
  <si>
    <t>CZE19971022</t>
  </si>
  <si>
    <t>CZE19980313</t>
  </si>
  <si>
    <t>CZE19970417</t>
  </si>
  <si>
    <t>CZE19970821</t>
  </si>
  <si>
    <t>CZE19980624</t>
  </si>
  <si>
    <t>CZE19971111</t>
  </si>
  <si>
    <t>CZE19980802</t>
  </si>
  <si>
    <t>CZE19970409</t>
  </si>
  <si>
    <t>celkově</t>
  </si>
  <si>
    <t>Etapa 3</t>
  </si>
  <si>
    <t>STOPKY</t>
  </si>
  <si>
    <t>Etapa 2</t>
  </si>
  <si>
    <t>Etapa 1</t>
  </si>
  <si>
    <t>CZE19830420</t>
  </si>
  <si>
    <t>CZE19970109</t>
  </si>
  <si>
    <t>CZE19970110</t>
  </si>
  <si>
    <t>CZE19970916</t>
  </si>
  <si>
    <t>CZE19971221</t>
  </si>
  <si>
    <t xml:space="preserve">BÁRTEK David </t>
  </si>
  <si>
    <t xml:space="preserve">MIX2  - VRV TEAM </t>
  </si>
  <si>
    <t>JUNIOR *</t>
  </si>
  <si>
    <t xml:space="preserve">NOVÁK Jan </t>
  </si>
  <si>
    <t xml:space="preserve">MIX3 - ČEZ CYKLO TEAM TÁBOR </t>
  </si>
  <si>
    <t xml:space="preserve">ŠIMŮNEK Adam </t>
  </si>
  <si>
    <t>MIX4 - KC KOOPERATIVA SG JABLONEC N.N</t>
  </si>
  <si>
    <t xml:space="preserve">KOUDELA Dominik </t>
  </si>
  <si>
    <t xml:space="preserve">MIX2  - TJ KOVO PRAHA </t>
  </si>
  <si>
    <t xml:space="preserve">CIHLÁŘ Adam </t>
  </si>
  <si>
    <t xml:space="preserve">MIX6 - TJ FAVORIT BRNO </t>
  </si>
  <si>
    <t xml:space="preserve">MACEK Michal </t>
  </si>
  <si>
    <t>KREJČÍ Marian</t>
  </si>
  <si>
    <t>MIX1 - ACK STARÁ VES NAD ONDŘEJNICÍ</t>
  </si>
  <si>
    <t xml:space="preserve">DRDEK Dominik </t>
  </si>
  <si>
    <t>PRUDEK Dominik</t>
  </si>
  <si>
    <t>POKORNÝ Petr</t>
  </si>
  <si>
    <t xml:space="preserve">CHARALAMBIDIS Denis </t>
  </si>
  <si>
    <t xml:space="preserve">MIX3 - CK PŘÍBRAM - FANY GASTRO </t>
  </si>
  <si>
    <t>TRACHTULEC Petr</t>
  </si>
  <si>
    <t>MIX1 - CK FESO PETŘVALD</t>
  </si>
  <si>
    <t xml:space="preserve">HRUBÝ Jakub </t>
  </si>
  <si>
    <t xml:space="preserve">BAKUS Tomáš </t>
  </si>
  <si>
    <t xml:space="preserve">KOČAŘÍK Václav </t>
  </si>
  <si>
    <t xml:space="preserve">SKC TUFO PROSTĚJOV </t>
  </si>
  <si>
    <t xml:space="preserve">HAVLÍKOVÁ Pavla </t>
  </si>
  <si>
    <t xml:space="preserve">MIX4 - YOUNG TELENET FIDEA CYCLING </t>
  </si>
  <si>
    <t xml:space="preserve">F*ELITE </t>
  </si>
  <si>
    <t xml:space="preserve">SVATEK Miroslav </t>
  </si>
  <si>
    <t xml:space="preserve">MIX3 - AC SPARTA PRAHA </t>
  </si>
  <si>
    <t xml:space="preserve">JUNIOR </t>
  </si>
  <si>
    <t xml:space="preserve">KŘIKAVA Jakub </t>
  </si>
  <si>
    <t xml:space="preserve">MIX3 - TJ ZČE CYKLISTIKA PLZEŇ </t>
  </si>
  <si>
    <t xml:space="preserve">KOTOUČEK Matěj </t>
  </si>
  <si>
    <t xml:space="preserve">POTŮČEK Šimon </t>
  </si>
  <si>
    <t xml:space="preserve">DVOŘÁK Jakub </t>
  </si>
  <si>
    <t xml:space="preserve">KUBEŠ Martin </t>
  </si>
  <si>
    <t xml:space="preserve">ŠORM Jiří </t>
  </si>
  <si>
    <t xml:space="preserve">MAPEI MERIDA KAŇKOVSKÝ </t>
  </si>
  <si>
    <t xml:space="preserve">SPUDIL Martin </t>
  </si>
  <si>
    <t xml:space="preserve">MIX2  - SP KOLO LOAP SPECIALIZED </t>
  </si>
  <si>
    <t xml:space="preserve">LAŠTŮVKA David </t>
  </si>
  <si>
    <t xml:space="preserve">KUNT Lukáš </t>
  </si>
  <si>
    <t xml:space="preserve">MIX4 - REMERX - MERIDA TEAM KOLÍN </t>
  </si>
  <si>
    <t xml:space="preserve">STRUPEK Matyáš </t>
  </si>
  <si>
    <t xml:space="preserve">KLEVETA Jakub </t>
  </si>
  <si>
    <t>VÁVRA Marek</t>
  </si>
  <si>
    <t xml:space="preserve">ŠTIBINGR Matěj </t>
  </si>
  <si>
    <t xml:space="preserve">CHYTIL Daniel </t>
  </si>
  <si>
    <t xml:space="preserve">KRUMPHANZL Matyáš </t>
  </si>
  <si>
    <t xml:space="preserve">MIX2  - SUPERIOR BRENTJENS MTB TEAM </t>
  </si>
  <si>
    <t xml:space="preserve">KABRHEL Milan </t>
  </si>
  <si>
    <t>CADET</t>
  </si>
  <si>
    <t xml:space="preserve">HONZÁK David </t>
  </si>
  <si>
    <t xml:space="preserve">CINK Jan </t>
  </si>
  <si>
    <t xml:space="preserve">KUBA Karel </t>
  </si>
  <si>
    <t xml:space="preserve">TUHÝ Jan </t>
  </si>
  <si>
    <t xml:space="preserve">KLABOUCH Petr </t>
  </si>
  <si>
    <t>MIX2  - VELO - CLUB CIRKL Č.BUDĚJOVICE</t>
  </si>
  <si>
    <t xml:space="preserve">HAUF Jan </t>
  </si>
  <si>
    <t xml:space="preserve">MIX8 - SKP DUHA FORT LANŠKROUN </t>
  </si>
  <si>
    <t>DUS Albert</t>
  </si>
  <si>
    <t xml:space="preserve">MIX8 - WHIRLPOOL AUTHOR JUNIOR TEAM </t>
  </si>
  <si>
    <t xml:space="preserve">BABOR Daniel </t>
  </si>
  <si>
    <t xml:space="preserve">SYROVÁTKA Matěj </t>
  </si>
  <si>
    <t xml:space="preserve">ROTTER Michal </t>
  </si>
  <si>
    <t>MIKŠANÍK Vladimír</t>
  </si>
  <si>
    <t>ANDRLE David</t>
  </si>
  <si>
    <t>ČECH Martin</t>
  </si>
  <si>
    <t>MIX4 - CK SLAVOJ TEREZÍN</t>
  </si>
  <si>
    <t>Junior</t>
  </si>
  <si>
    <t>CZE19980120</t>
  </si>
  <si>
    <t>CZE19980303</t>
  </si>
  <si>
    <t>CZE19980529</t>
  </si>
  <si>
    <t>CZE19990122</t>
  </si>
  <si>
    <t>CZE19990209</t>
  </si>
  <si>
    <t>CZE19990521</t>
  </si>
  <si>
    <t>CZE19990602</t>
  </si>
  <si>
    <t>CZE19990706</t>
  </si>
  <si>
    <t>CZE19990814</t>
  </si>
  <si>
    <t>CZE19990916</t>
  </si>
  <si>
    <t>CZE19991006</t>
  </si>
  <si>
    <t>CZE19991022</t>
  </si>
  <si>
    <t>CZE19991205</t>
  </si>
  <si>
    <t>CZE20000328</t>
  </si>
  <si>
    <t>CZE20001009</t>
  </si>
  <si>
    <t>CZE20001026</t>
  </si>
  <si>
    <t>CZE20001207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</si>
</sst>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:mm:ss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b/>
      <sz val="14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/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44" fillId="34" borderId="11" xfId="0" applyFont="1" applyFill="1" applyBorder="1" applyAlignment="1" applyProtection="1">
      <alignment vertical="center"/>
      <protection hidden="1"/>
    </xf>
    <xf numFmtId="0" fontId="31" fillId="34" borderId="11" xfId="0" applyFont="1" applyFill="1" applyBorder="1" applyAlignment="1" applyProtection="1">
      <alignment vertical="center"/>
      <protection hidden="1"/>
    </xf>
    <xf numFmtId="0" fontId="44" fillId="34" borderId="12" xfId="0" applyFont="1" applyFill="1" applyBorder="1" applyAlignment="1" applyProtection="1">
      <alignment horizontal="right" vertical="center"/>
      <protection hidden="1"/>
    </xf>
    <xf numFmtId="0" fontId="44" fillId="34" borderId="13" xfId="0" applyNumberFormat="1" applyFont="1" applyFill="1" applyBorder="1" applyAlignment="1" applyProtection="1">
      <alignment horizontal="center" vertical="center"/>
      <protection hidden="1"/>
    </xf>
    <xf numFmtId="1" fontId="20" fillId="35" borderId="13" xfId="0" applyNumberFormat="1" applyFont="1" applyFill="1" applyBorder="1" applyAlignment="1" applyProtection="1">
      <alignment horizontal="center" vertical="center"/>
      <protection hidden="1"/>
    </xf>
    <xf numFmtId="0" fontId="20" fillId="35" borderId="13" xfId="0" applyNumberFormat="1" applyFont="1" applyFill="1" applyBorder="1" applyAlignment="1" applyProtection="1">
      <alignment horizontal="center" vertical="center"/>
      <protection hidden="1"/>
    </xf>
    <xf numFmtId="46" fontId="21" fillId="36" borderId="14" xfId="0" applyNumberFormat="1" applyFont="1" applyFill="1" applyBorder="1" applyAlignment="1" applyProtection="1">
      <alignment horizontal="center" vertical="center"/>
      <protection hidden="1"/>
    </xf>
    <xf numFmtId="21" fontId="22" fillId="35" borderId="13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/>
      <protection hidden="1"/>
    </xf>
    <xf numFmtId="1" fontId="23" fillId="0" borderId="0" xfId="0" applyNumberFormat="1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4" fillId="2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21" fontId="21" fillId="36" borderId="14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21" fontId="23" fillId="0" borderId="0" xfId="0" applyNumberFormat="1" applyFont="1" applyBorder="1" applyAlignment="1" applyProtection="1">
      <alignment vertical="center"/>
      <protection hidden="1"/>
    </xf>
    <xf numFmtId="0" fontId="45" fillId="2" borderId="0" xfId="0" applyFont="1" applyFill="1" applyBorder="1" applyAlignment="1" applyProtection="1">
      <alignment/>
      <protection hidden="1"/>
    </xf>
    <xf numFmtId="0" fontId="24" fillId="2" borderId="0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Alignment="1">
      <alignment/>
    </xf>
    <xf numFmtId="164" fontId="21" fillId="36" borderId="14" xfId="0" applyNumberFormat="1" applyFont="1" applyFill="1" applyBorder="1" applyAlignment="1">
      <alignment horizontal="center" vertical="center"/>
    </xf>
    <xf numFmtId="164" fontId="22" fillId="35" borderId="13" xfId="0" applyNumberFormat="1" applyFont="1" applyFill="1" applyBorder="1" applyAlignment="1" applyProtection="1">
      <alignment horizontal="center" vertical="center"/>
      <protection hidden="1"/>
    </xf>
    <xf numFmtId="165" fontId="27" fillId="10" borderId="0" xfId="0" applyNumberFormat="1" applyFont="1" applyFill="1" applyAlignment="1">
      <alignment/>
    </xf>
    <xf numFmtId="20" fontId="0" fillId="0" borderId="0" xfId="0" applyNumberFormat="1" applyAlignment="1">
      <alignment/>
    </xf>
    <xf numFmtId="45" fontId="0" fillId="19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V150809%20RO%20Lan&#353;kroun%20E4f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SL0"/>
      <sheetName val="SLT"/>
      <sheetName val="SL2"/>
      <sheetName val="PA3"/>
      <sheetName val="ET1"/>
      <sheetName val="AE1"/>
      <sheetName val="PR1"/>
      <sheetName val="RE1"/>
      <sheetName val="GC1"/>
      <sheetName val="ET2"/>
      <sheetName val="AE2"/>
      <sheetName val="PR2"/>
      <sheetName val="RE2"/>
      <sheetName val="GC2"/>
      <sheetName val="ET3"/>
      <sheetName val="AE3"/>
      <sheetName val="PR3"/>
      <sheetName val="RE3"/>
      <sheetName val="GC3"/>
      <sheetName val="ET4"/>
      <sheetName val="AE4"/>
      <sheetName val="PR4"/>
      <sheetName val="RE4"/>
      <sheetName val="GC4"/>
      <sheetName val="PA4"/>
      <sheetName val="Payroll"/>
    </sheetNames>
    <sheetDataSet>
      <sheetData sheetId="1">
        <row r="12">
          <cell r="B12">
            <v>1</v>
          </cell>
          <cell r="C12" t="str">
            <v>*GER19981124</v>
          </cell>
          <cell r="D12" t="str">
            <v>AMBROSIUS Carlos</v>
          </cell>
          <cell r="E12" t="str">
            <v>RSC COTTBUS</v>
          </cell>
          <cell r="F12" t="str">
            <v>BRA043963</v>
          </cell>
          <cell r="G12" t="str">
            <v>JUNIOR *</v>
          </cell>
          <cell r="H12" t="str">
            <v>COT</v>
          </cell>
        </row>
        <row r="13">
          <cell r="B13">
            <v>2</v>
          </cell>
          <cell r="C13" t="str">
            <v>GER19970122</v>
          </cell>
          <cell r="D13" t="str">
            <v>BERAN Andy</v>
          </cell>
          <cell r="E13" t="str">
            <v>RSC COTTBUS</v>
          </cell>
          <cell r="F13" t="str">
            <v>BRA604254</v>
          </cell>
          <cell r="G13" t="str">
            <v>JUNIOR </v>
          </cell>
          <cell r="H13" t="str">
            <v>COT</v>
          </cell>
        </row>
        <row r="14">
          <cell r="B14">
            <v>3</v>
          </cell>
          <cell r="C14" t="str">
            <v>*GER19980825</v>
          </cell>
          <cell r="D14" t="str">
            <v>CARMESIN Johannes</v>
          </cell>
          <cell r="E14" t="str">
            <v>RSC COTTBUS</v>
          </cell>
          <cell r="F14" t="str">
            <v>BRA044498</v>
          </cell>
          <cell r="G14" t="str">
            <v>JUNIOR *</v>
          </cell>
          <cell r="H14" t="str">
            <v>COT</v>
          </cell>
        </row>
        <row r="15">
          <cell r="B15">
            <v>4</v>
          </cell>
          <cell r="C15" t="str">
            <v>*GER19981204</v>
          </cell>
          <cell r="D15" t="str">
            <v>MÜLLER Tom</v>
          </cell>
          <cell r="E15" t="str">
            <v>RSC COTTBUS</v>
          </cell>
          <cell r="F15" t="str">
            <v>BRA044003</v>
          </cell>
          <cell r="G15" t="str">
            <v>JUNIOR *</v>
          </cell>
          <cell r="H15" t="str">
            <v>COT</v>
          </cell>
        </row>
        <row r="16">
          <cell r="B16">
            <v>5</v>
          </cell>
          <cell r="C16" t="str">
            <v>*GER19980601</v>
          </cell>
          <cell r="D16" t="str">
            <v>RUDYS Paul</v>
          </cell>
          <cell r="E16" t="str">
            <v>RSC COTTBUS</v>
          </cell>
          <cell r="F16" t="str">
            <v>BRA062804</v>
          </cell>
          <cell r="G16" t="str">
            <v>JUNIOR *</v>
          </cell>
          <cell r="H16" t="str">
            <v>COT</v>
          </cell>
        </row>
        <row r="17">
          <cell r="B17">
            <v>6</v>
          </cell>
          <cell r="C17" t="str">
            <v>*GER19980317</v>
          </cell>
          <cell r="D17" t="str">
            <v>SCHNEIDER William</v>
          </cell>
          <cell r="E17" t="str">
            <v>RSC COTTBUS</v>
          </cell>
          <cell r="F17" t="str">
            <v>BRA043275</v>
          </cell>
          <cell r="G17" t="str">
            <v>JUNIOR *</v>
          </cell>
          <cell r="H17" t="str">
            <v>COT</v>
          </cell>
        </row>
        <row r="18">
          <cell r="B18">
            <v>7</v>
          </cell>
          <cell r="C18" t="str">
            <v>*GER19980724</v>
          </cell>
          <cell r="D18" t="str">
            <v>WEBER Philip</v>
          </cell>
          <cell r="E18" t="str">
            <v>RSC COTTBUS</v>
          </cell>
          <cell r="F18" t="str">
            <v>BRA043863</v>
          </cell>
          <cell r="G18" t="str">
            <v>JUNIOR *</v>
          </cell>
          <cell r="H18" t="str">
            <v>COT</v>
          </cell>
        </row>
        <row r="19">
          <cell r="B19">
            <v>8</v>
          </cell>
          <cell r="C19" t="str">
            <v>GER19970701</v>
          </cell>
          <cell r="D19" t="str">
            <v>ZETZSCHE Till</v>
          </cell>
          <cell r="E19" t="str">
            <v>RSC COTTBUS</v>
          </cell>
          <cell r="F19" t="str">
            <v>BRA043938</v>
          </cell>
          <cell r="G19" t="str">
            <v>JUNIOR </v>
          </cell>
          <cell r="H19" t="str">
            <v>COT</v>
          </cell>
        </row>
        <row r="20">
          <cell r="B20">
            <v>11</v>
          </cell>
          <cell r="C20" t="str">
            <v>GER19970217</v>
          </cell>
          <cell r="D20" t="str">
            <v>SCHMIEDEL Sebastian</v>
          </cell>
          <cell r="E20" t="str">
            <v>THÜRINGER RADSPORT VERBAND</v>
          </cell>
          <cell r="F20" t="str">
            <v>THÜ134870</v>
          </cell>
          <cell r="G20" t="str">
            <v>JUNIOR </v>
          </cell>
          <cell r="H20" t="str">
            <v>THU</v>
          </cell>
        </row>
        <row r="21">
          <cell r="B21">
            <v>12</v>
          </cell>
          <cell r="C21" t="str">
            <v>GER19970725</v>
          </cell>
          <cell r="D21" t="str">
            <v>MAGDEBURG Tobias</v>
          </cell>
          <cell r="E21" t="str">
            <v>THÜRINGER RADSPORT VERBAND</v>
          </cell>
          <cell r="F21" t="str">
            <v>THÜ173735</v>
          </cell>
          <cell r="G21" t="str">
            <v>JUNIOR </v>
          </cell>
          <cell r="H21" t="str">
            <v>THU</v>
          </cell>
        </row>
        <row r="22">
          <cell r="B22">
            <v>13</v>
          </cell>
          <cell r="C22" t="str">
            <v>GER19970811</v>
          </cell>
          <cell r="D22" t="str">
            <v>LINTZEL Philip</v>
          </cell>
          <cell r="E22" t="str">
            <v>THÜRINGER RADSPORT VERBAND</v>
          </cell>
          <cell r="F22" t="str">
            <v>THÜ173079</v>
          </cell>
          <cell r="G22" t="str">
            <v>JUNIOR </v>
          </cell>
          <cell r="H22" t="str">
            <v>THU</v>
          </cell>
        </row>
        <row r="23">
          <cell r="B23">
            <v>14</v>
          </cell>
          <cell r="C23" t="str">
            <v>*GER19980425</v>
          </cell>
          <cell r="D23" t="str">
            <v>WITTMANN Hannes</v>
          </cell>
          <cell r="E23" t="str">
            <v>THÜRINGER RADSPORT VERBAND</v>
          </cell>
          <cell r="F23" t="str">
            <v>THÜ173829</v>
          </cell>
          <cell r="G23" t="str">
            <v>JUNIOR *</v>
          </cell>
          <cell r="H23" t="str">
            <v>THU</v>
          </cell>
        </row>
        <row r="24">
          <cell r="B24">
            <v>15</v>
          </cell>
          <cell r="C24" t="str">
            <v>*GER19980410</v>
          </cell>
          <cell r="D24" t="str">
            <v>DÖPEL Robin</v>
          </cell>
          <cell r="E24" t="str">
            <v>THÜRINGER RADSPORT VERBAND</v>
          </cell>
          <cell r="F24" t="str">
            <v>THÜ173350</v>
          </cell>
          <cell r="G24" t="str">
            <v>JUNIOR *</v>
          </cell>
          <cell r="H24" t="str">
            <v>THU</v>
          </cell>
        </row>
        <row r="25">
          <cell r="B25">
            <v>16</v>
          </cell>
          <cell r="C25" t="str">
            <v>*GER19980416</v>
          </cell>
          <cell r="D25" t="str">
            <v>KÄßMANN Fabian</v>
          </cell>
          <cell r="E25" t="str">
            <v>THÜRINGER RADSPORT VERBAND</v>
          </cell>
          <cell r="F25" t="str">
            <v>THÜ173410</v>
          </cell>
          <cell r="G25" t="str">
            <v>JUNIOR *</v>
          </cell>
          <cell r="H25" t="str">
            <v>THU</v>
          </cell>
        </row>
        <row r="26">
          <cell r="B26">
            <v>17</v>
          </cell>
          <cell r="C26" t="str">
            <v>GER19991107*</v>
          </cell>
          <cell r="D26" t="str">
            <v>ASCHENBRENNER Michel</v>
          </cell>
          <cell r="E26" t="str">
            <v>THÜRINGER RADSPORT VERBAND</v>
          </cell>
          <cell r="F26" t="str">
            <v>THÜ173666</v>
          </cell>
          <cell r="G26" t="str">
            <v>CADET</v>
          </cell>
          <cell r="H26" t="str">
            <v>THU</v>
          </cell>
        </row>
        <row r="27">
          <cell r="B27">
            <v>18</v>
          </cell>
          <cell r="C27" t="str">
            <v>GER19990507*</v>
          </cell>
          <cell r="D27" t="str">
            <v>PAKALSKI Henrik</v>
          </cell>
          <cell r="E27" t="str">
            <v>THÜRINGER RADSPORT VERBAND</v>
          </cell>
          <cell r="F27" t="str">
            <v>THÜ043870</v>
          </cell>
          <cell r="G27" t="str">
            <v>CADET</v>
          </cell>
          <cell r="H27" t="str">
            <v>THU</v>
          </cell>
        </row>
        <row r="28">
          <cell r="B28">
            <v>19</v>
          </cell>
          <cell r="C28" t="str">
            <v>GER19990212*</v>
          </cell>
          <cell r="D28" t="str">
            <v>WELLENDORF Lukas</v>
          </cell>
          <cell r="E28" t="str">
            <v>THÜRINGER RADSPORT VERBAND</v>
          </cell>
          <cell r="F28" t="str">
            <v>THÜ173400</v>
          </cell>
          <cell r="G28" t="str">
            <v>CADET</v>
          </cell>
          <cell r="H28" t="str">
            <v>THU</v>
          </cell>
        </row>
        <row r="29">
          <cell r="B29">
            <v>20</v>
          </cell>
          <cell r="C29" t="str">
            <v>GER19990514*</v>
          </cell>
          <cell r="D29" t="str">
            <v>BANZER Johannes</v>
          </cell>
          <cell r="E29" t="str">
            <v>THÜRINGER RADSPORT VERBAND</v>
          </cell>
          <cell r="F29" t="str">
            <v>THÜ173510</v>
          </cell>
          <cell r="G29" t="str">
            <v>CADET</v>
          </cell>
          <cell r="H29" t="str">
            <v>THU</v>
          </cell>
        </row>
        <row r="30">
          <cell r="B30">
            <v>21</v>
          </cell>
          <cell r="C30" t="str">
            <v>CZE19971022</v>
          </cell>
          <cell r="D30" t="str">
            <v>KLEVETA Jakub </v>
          </cell>
          <cell r="E30" t="str">
            <v>MAPEI MERIDA KAŇKOVSKÝ </v>
          </cell>
          <cell r="F30">
            <v>10284</v>
          </cell>
          <cell r="G30" t="str">
            <v>JUNIOR </v>
          </cell>
          <cell r="H30" t="str">
            <v>MAP</v>
          </cell>
        </row>
        <row r="31">
          <cell r="B31">
            <v>22</v>
          </cell>
          <cell r="C31" t="str">
            <v>CZE19970821</v>
          </cell>
          <cell r="D31" t="str">
            <v>LAŠTŮVKA David </v>
          </cell>
          <cell r="E31" t="str">
            <v>MAPEI MERIDA KAŇKOVSKÝ </v>
          </cell>
          <cell r="F31">
            <v>20242</v>
          </cell>
          <cell r="G31" t="str">
            <v>JUNIOR </v>
          </cell>
          <cell r="H31" t="str">
            <v>MAP</v>
          </cell>
        </row>
        <row r="32">
          <cell r="B32">
            <v>23</v>
          </cell>
          <cell r="C32" t="str">
            <v>CZE19990521*</v>
          </cell>
          <cell r="D32" t="str">
            <v>CINK Jan </v>
          </cell>
          <cell r="E32" t="str">
            <v>MAPEI MERIDA KAŇKOVSKÝ </v>
          </cell>
          <cell r="F32">
            <v>5465</v>
          </cell>
          <cell r="G32" t="str">
            <v>CADET</v>
          </cell>
          <cell r="H32" t="str">
            <v>MAP</v>
          </cell>
        </row>
        <row r="33">
          <cell r="B33">
            <v>24</v>
          </cell>
          <cell r="C33" t="str">
            <v>CZE20001025*</v>
          </cell>
          <cell r="D33" t="str">
            <v>KLIMEK David </v>
          </cell>
          <cell r="E33" t="str">
            <v>MAPEI MERIDA KAŇKOVSKÝ </v>
          </cell>
          <cell r="F33">
            <v>19957</v>
          </cell>
          <cell r="G33" t="str">
            <v>CADET</v>
          </cell>
          <cell r="H33" t="str">
            <v>MAP</v>
          </cell>
        </row>
        <row r="34">
          <cell r="B34">
            <v>25</v>
          </cell>
          <cell r="C34" t="str">
            <v>CZE20000911*</v>
          </cell>
          <cell r="D34" t="str">
            <v>KMÍNEK Vojtěch </v>
          </cell>
          <cell r="E34" t="str">
            <v>MAPEI MERIDA KAŇKOVSKÝ </v>
          </cell>
          <cell r="F34">
            <v>7825</v>
          </cell>
          <cell r="G34" t="str">
            <v>CADET</v>
          </cell>
          <cell r="H34" t="str">
            <v>MAP</v>
          </cell>
        </row>
        <row r="35">
          <cell r="B35">
            <v>26</v>
          </cell>
          <cell r="C35" t="str">
            <v>*CZE19980923</v>
          </cell>
          <cell r="D35" t="str">
            <v>KUČERA Michal </v>
          </cell>
          <cell r="E35" t="str">
            <v>MAPEI MERIDA KAŇKOVSKÝ </v>
          </cell>
          <cell r="F35">
            <v>12268</v>
          </cell>
          <cell r="G35" t="str">
            <v>JUNIOR *</v>
          </cell>
          <cell r="H35" t="str">
            <v>MAP</v>
          </cell>
        </row>
        <row r="36">
          <cell r="B36">
            <v>27</v>
          </cell>
          <cell r="C36" t="str">
            <v>CZE19970516</v>
          </cell>
          <cell r="D36" t="str">
            <v>ŠORM Jiří </v>
          </cell>
          <cell r="E36" t="str">
            <v>MAPEI MERIDA KAŇKOVSKÝ </v>
          </cell>
          <cell r="F36">
            <v>7794</v>
          </cell>
          <cell r="G36" t="str">
            <v>JUNIOR </v>
          </cell>
          <cell r="H36" t="str">
            <v>MAP</v>
          </cell>
        </row>
        <row r="37">
          <cell r="B37">
            <v>31</v>
          </cell>
          <cell r="C37" t="str">
            <v>GER19970806</v>
          </cell>
          <cell r="D37" t="str">
            <v>BINAY Noah</v>
          </cell>
          <cell r="E37" t="str">
            <v>JUNIOREN SCHWALBE TEAM SACHSEN</v>
          </cell>
          <cell r="F37" t="str">
            <v>SAC142218</v>
          </cell>
          <cell r="G37" t="str">
            <v>JUNIOR </v>
          </cell>
          <cell r="H37" t="str">
            <v>SAC</v>
          </cell>
        </row>
        <row r="38">
          <cell r="B38">
            <v>32</v>
          </cell>
          <cell r="C38" t="str">
            <v>*GER19980114</v>
          </cell>
          <cell r="D38" t="str">
            <v>BONNES Julius</v>
          </cell>
          <cell r="E38" t="str">
            <v>JUNIOREN SCHWALBE TEAM SACHSEN</v>
          </cell>
          <cell r="F38" t="str">
            <v>SAC142150</v>
          </cell>
          <cell r="G38" t="str">
            <v>JUNIOR *</v>
          </cell>
          <cell r="H38" t="str">
            <v>SAC</v>
          </cell>
        </row>
        <row r="39">
          <cell r="B39">
            <v>33</v>
          </cell>
          <cell r="C39" t="str">
            <v>*GER19980912</v>
          </cell>
          <cell r="D39" t="str">
            <v>CLAUSS Marc</v>
          </cell>
          <cell r="E39" t="str">
            <v>JUNIOREN SCHWALBE TEAM SACHSEN</v>
          </cell>
          <cell r="F39" t="str">
            <v>SAC135276</v>
          </cell>
          <cell r="G39" t="str">
            <v>JUNIOR *</v>
          </cell>
          <cell r="H39" t="str">
            <v>SAC</v>
          </cell>
        </row>
        <row r="40">
          <cell r="B40">
            <v>34</v>
          </cell>
          <cell r="C40" t="str">
            <v>GER19970125</v>
          </cell>
          <cell r="D40" t="str">
            <v>FRANZ Toni</v>
          </cell>
          <cell r="E40" t="str">
            <v>JUNIOREN SCHWALBE TEAM SACHSEN</v>
          </cell>
          <cell r="F40" t="str">
            <v>SAC134961</v>
          </cell>
          <cell r="G40" t="str">
            <v>JUNIOR </v>
          </cell>
          <cell r="H40" t="str">
            <v>SAC</v>
          </cell>
        </row>
        <row r="41">
          <cell r="B41">
            <v>35</v>
          </cell>
          <cell r="C41" t="str">
            <v>GER19990531*</v>
          </cell>
          <cell r="D41" t="str">
            <v>KAMLOT Tom</v>
          </cell>
          <cell r="E41" t="str">
            <v>JUNIOREN SCHWALBE TEAM SACHSEN</v>
          </cell>
          <cell r="F41" t="str">
            <v>SAC135966</v>
          </cell>
          <cell r="G41" t="str">
            <v>CADET</v>
          </cell>
          <cell r="H41" t="str">
            <v>SAC</v>
          </cell>
        </row>
        <row r="42">
          <cell r="B42">
            <v>36</v>
          </cell>
          <cell r="C42" t="str">
            <v>GER19990128*</v>
          </cell>
          <cell r="D42" t="str">
            <v>KLUGE Felix</v>
          </cell>
          <cell r="E42" t="str">
            <v>JUNIOREN SCHWALBE TEAM SACHSEN</v>
          </cell>
          <cell r="F42" t="str">
            <v>SAC136049</v>
          </cell>
          <cell r="G42" t="str">
            <v>CADET</v>
          </cell>
          <cell r="H42" t="str">
            <v>SAC</v>
          </cell>
        </row>
        <row r="43">
          <cell r="B43">
            <v>37</v>
          </cell>
          <cell r="C43" t="str">
            <v>*GER19981209</v>
          </cell>
          <cell r="D43" t="str">
            <v>NOLDE Tobias</v>
          </cell>
          <cell r="E43" t="str">
            <v>JUNIOREN SCHWALBE TEAM SACHSEN</v>
          </cell>
          <cell r="F43" t="str">
            <v>SAC095804</v>
          </cell>
          <cell r="G43" t="str">
            <v>JUNIOR *</v>
          </cell>
          <cell r="H43" t="str">
            <v>SAC</v>
          </cell>
        </row>
        <row r="44">
          <cell r="B44">
            <v>38</v>
          </cell>
          <cell r="C44" t="str">
            <v>*GER19980430</v>
          </cell>
          <cell r="D44" t="str">
            <v>SCHNEIDER Jonas</v>
          </cell>
          <cell r="E44" t="str">
            <v>JUNIOREN SCHWALBE TEAM SACHSEN</v>
          </cell>
          <cell r="F44" t="str">
            <v>SAC135307</v>
          </cell>
          <cell r="G44" t="str">
            <v>JUNIOR *</v>
          </cell>
          <cell r="H44" t="str">
            <v>SAC</v>
          </cell>
        </row>
        <row r="45">
          <cell r="B45">
            <v>39</v>
          </cell>
          <cell r="C45" t="str">
            <v>*GER19980906</v>
          </cell>
          <cell r="D45" t="str">
            <v>ZSCHOCKE Maximilian</v>
          </cell>
          <cell r="E45" t="str">
            <v>JUNIOREN SCHWALBE TEAM SACHSEN</v>
          </cell>
          <cell r="F45" t="str">
            <v>SAC135079</v>
          </cell>
          <cell r="G45" t="str">
            <v>JUNIOR *</v>
          </cell>
          <cell r="H45" t="str">
            <v>SAC</v>
          </cell>
        </row>
        <row r="46">
          <cell r="B46">
            <v>40</v>
          </cell>
          <cell r="C46" t="str">
            <v>GER19991106*</v>
          </cell>
          <cell r="D46" t="str">
            <v>ZUGEHÖR Anton</v>
          </cell>
          <cell r="E46" t="str">
            <v>JUNIOREN SCHWALBE TEAM SACHSEN</v>
          </cell>
          <cell r="F46" t="str">
            <v>SAC142235</v>
          </cell>
          <cell r="G46" t="str">
            <v>CADET</v>
          </cell>
          <cell r="H46" t="str">
            <v>SAC</v>
          </cell>
        </row>
        <row r="47">
          <cell r="B47">
            <v>41</v>
          </cell>
          <cell r="C47" t="str">
            <v>CZE19971201</v>
          </cell>
          <cell r="D47" t="str">
            <v>CHYTIL Daniel </v>
          </cell>
          <cell r="E47" t="str">
            <v>SKC TUFO PROSTĚJOV </v>
          </cell>
          <cell r="F47">
            <v>13150</v>
          </cell>
          <cell r="G47" t="str">
            <v>JUNIOR </v>
          </cell>
          <cell r="H47" t="str">
            <v>STP</v>
          </cell>
        </row>
        <row r="48">
          <cell r="B48">
            <v>42</v>
          </cell>
          <cell r="C48" t="str">
            <v>CZE19990122*</v>
          </cell>
          <cell r="D48" t="str">
            <v>KABRHEL Milan </v>
          </cell>
          <cell r="E48" t="str">
            <v>SKC TUFO PROSTĚJOV </v>
          </cell>
          <cell r="F48">
            <v>3713</v>
          </cell>
          <cell r="G48" t="str">
            <v>CADET</v>
          </cell>
          <cell r="H48" t="str">
            <v>STP</v>
          </cell>
        </row>
        <row r="49">
          <cell r="B49">
            <v>43</v>
          </cell>
          <cell r="C49" t="str">
            <v>*CZE19981115</v>
          </cell>
          <cell r="D49" t="str">
            <v>KOČAŘÍK Václav </v>
          </cell>
          <cell r="E49" t="str">
            <v>SKC TUFO PROSTĚJOV </v>
          </cell>
          <cell r="F49">
            <v>9513</v>
          </cell>
          <cell r="G49" t="str">
            <v>JUNIOR *</v>
          </cell>
          <cell r="H49" t="str">
            <v>STP</v>
          </cell>
        </row>
        <row r="50">
          <cell r="B50">
            <v>44</v>
          </cell>
          <cell r="C50" t="str">
            <v>CZE19970417</v>
          </cell>
          <cell r="D50" t="str">
            <v>KUBEŠ Martin </v>
          </cell>
          <cell r="E50" t="str">
            <v>SKC TUFO PROSTĚJOV </v>
          </cell>
          <cell r="F50">
            <v>13287</v>
          </cell>
          <cell r="G50" t="str">
            <v>JUNIOR </v>
          </cell>
          <cell r="H50" t="str">
            <v>STP</v>
          </cell>
        </row>
        <row r="51">
          <cell r="B51">
            <v>45</v>
          </cell>
          <cell r="C51" t="str">
            <v>CZE19971015</v>
          </cell>
          <cell r="D51" t="str">
            <v>STRUPEK Matyáš </v>
          </cell>
          <cell r="E51" t="str">
            <v>SKC TUFO PROSTĚJOV </v>
          </cell>
          <cell r="F51">
            <v>11747</v>
          </cell>
          <cell r="G51" t="str">
            <v>JUNIOR </v>
          </cell>
          <cell r="H51" t="str">
            <v>STP</v>
          </cell>
        </row>
        <row r="52">
          <cell r="B52">
            <v>46</v>
          </cell>
          <cell r="C52" t="str">
            <v>*CZE19980604</v>
          </cell>
          <cell r="D52" t="str">
            <v>ŠMÍDA Martin </v>
          </cell>
          <cell r="E52" t="str">
            <v>SKC TUFO PROSTĚJOV </v>
          </cell>
          <cell r="F52">
            <v>5296</v>
          </cell>
          <cell r="G52" t="str">
            <v>JUNIOR *</v>
          </cell>
          <cell r="H52" t="str">
            <v>STP</v>
          </cell>
        </row>
        <row r="53">
          <cell r="B53">
            <v>51</v>
          </cell>
          <cell r="C53" t="str">
            <v>*CZE19980914</v>
          </cell>
          <cell r="D53" t="str">
            <v>TRACHTULEC Petr</v>
          </cell>
          <cell r="E53" t="str">
            <v>MIX1 - CK FESO PETŘVALD</v>
          </cell>
          <cell r="F53">
            <v>20073</v>
          </cell>
          <cell r="G53" t="str">
            <v>JUNIOR *</v>
          </cell>
          <cell r="H53" t="str">
            <v>SLZ</v>
          </cell>
        </row>
        <row r="54">
          <cell r="B54">
            <v>52</v>
          </cell>
          <cell r="C54" t="str">
            <v>*CZE19980529</v>
          </cell>
          <cell r="D54" t="str">
            <v>KREJČÍ Marian</v>
          </cell>
          <cell r="E54" t="str">
            <v>MIX1 - ACK STARÁ VES NAD ONDŘEJNICÍ</v>
          </cell>
          <cell r="F54">
            <v>20626</v>
          </cell>
          <cell r="G54" t="str">
            <v>JUNIOR *</v>
          </cell>
          <cell r="H54" t="str">
            <v>SLZ</v>
          </cell>
        </row>
        <row r="55">
          <cell r="B55">
            <v>53</v>
          </cell>
          <cell r="C55" t="str">
            <v>CZE20001009*</v>
          </cell>
          <cell r="D55" t="str">
            <v>MIKŠANÍK Vladimír</v>
          </cell>
          <cell r="E55" t="str">
            <v>MIX1 - ACK STARÁ VES NAD ONDŘEJNICÍ</v>
          </cell>
          <cell r="F55">
            <v>15169</v>
          </cell>
          <cell r="G55" t="str">
            <v>CADET</v>
          </cell>
          <cell r="H55" t="str">
            <v>SLZ</v>
          </cell>
        </row>
        <row r="56">
          <cell r="B56">
            <v>54</v>
          </cell>
          <cell r="C56" t="str">
            <v>*CZE19980726</v>
          </cell>
          <cell r="D56" t="str">
            <v>POKORNÝ Petr</v>
          </cell>
          <cell r="E56" t="str">
            <v>MIX1 - ACK STARÁ VES NAD ONDŘEJNICÍ</v>
          </cell>
          <cell r="F56">
            <v>9870</v>
          </cell>
          <cell r="G56" t="str">
            <v>JUNIOR *</v>
          </cell>
          <cell r="H56" t="str">
            <v>SLZ</v>
          </cell>
        </row>
        <row r="57">
          <cell r="B57">
            <v>55</v>
          </cell>
          <cell r="C57" t="str">
            <v>CZE19971111</v>
          </cell>
          <cell r="D57" t="str">
            <v>VÁVRA Marek</v>
          </cell>
          <cell r="E57" t="str">
            <v>MIX1 - ACK STARÁ VES NAD ONDŘEJNICÍ</v>
          </cell>
          <cell r="F57">
            <v>20625</v>
          </cell>
          <cell r="G57" t="str">
            <v>JUNIOR </v>
          </cell>
          <cell r="H57" t="str">
            <v>SLZ</v>
          </cell>
        </row>
        <row r="58">
          <cell r="B58">
            <v>56</v>
          </cell>
          <cell r="C58" t="str">
            <v>POL19970322</v>
          </cell>
          <cell r="D58" t="str">
            <v>FOLTYN Maciej</v>
          </cell>
          <cell r="E58" t="str">
            <v>MIX1 - GRUPA KOLARSKA GLIWICE </v>
          </cell>
          <cell r="F58" t="str">
            <v>SLA300</v>
          </cell>
          <cell r="G58" t="str">
            <v>JUNIOR </v>
          </cell>
          <cell r="H58" t="str">
            <v>SLZ</v>
          </cell>
        </row>
        <row r="59">
          <cell r="B59">
            <v>57</v>
          </cell>
          <cell r="C59" t="str">
            <v>POL19970825</v>
          </cell>
          <cell r="D59" t="str">
            <v>GRZEGORZYCA Dominik </v>
          </cell>
          <cell r="E59" t="str">
            <v>MIX1 - GRUPA KOLARSKA GLIWICE </v>
          </cell>
          <cell r="F59" t="str">
            <v>SLA288</v>
          </cell>
          <cell r="G59" t="str">
            <v>JUNIOR </v>
          </cell>
          <cell r="H59" t="str">
            <v>SLZ</v>
          </cell>
        </row>
        <row r="60">
          <cell r="B60">
            <v>58</v>
          </cell>
          <cell r="C60" t="str">
            <v>POL19990111*</v>
          </cell>
          <cell r="D60" t="str">
            <v>MIGAS Dawid </v>
          </cell>
          <cell r="E60" t="str">
            <v>MIX1 - GRUPA KOLARSKA GLIWICE </v>
          </cell>
          <cell r="F60" t="str">
            <v>SLA284</v>
          </cell>
          <cell r="G60" t="str">
            <v>CADET</v>
          </cell>
          <cell r="H60" t="str">
            <v>SLZ</v>
          </cell>
        </row>
        <row r="61">
          <cell r="B61">
            <v>59</v>
          </cell>
          <cell r="C61" t="str">
            <v>POL19971003</v>
          </cell>
          <cell r="D61" t="str">
            <v>INDEKA Kamil</v>
          </cell>
          <cell r="E61" t="str">
            <v>MIX1 - GRUPA KOLARSKA GLIWICE </v>
          </cell>
          <cell r="F61" t="str">
            <v>SLA643</v>
          </cell>
          <cell r="G61" t="str">
            <v>JUNIOR </v>
          </cell>
          <cell r="H61" t="str">
            <v>SLZ</v>
          </cell>
        </row>
        <row r="62">
          <cell r="B62">
            <v>60</v>
          </cell>
          <cell r="C62" t="str">
            <v>*SVK19980115</v>
          </cell>
          <cell r="D62" t="str">
            <v>BLAŠKOVIČ Richard</v>
          </cell>
          <cell r="E62" t="str">
            <v>MIX1 - CK OLYMPIK TRNAVA</v>
          </cell>
          <cell r="F62" t="str">
            <v>S 7280</v>
          </cell>
          <cell r="G62" t="str">
            <v>JUNIOR *</v>
          </cell>
          <cell r="H62" t="str">
            <v>SLZ</v>
          </cell>
        </row>
        <row r="63">
          <cell r="B63">
            <v>61</v>
          </cell>
          <cell r="C63" t="str">
            <v>*BEL19980425</v>
          </cell>
          <cell r="D63" t="str">
            <v>COMMISSARIS Lucas</v>
          </cell>
          <cell r="E63" t="str">
            <v>WAC TEAM HOBOKEN</v>
          </cell>
          <cell r="F63">
            <v>57573</v>
          </cell>
          <cell r="G63" t="str">
            <v>JUNIOR *</v>
          </cell>
          <cell r="H63" t="str">
            <v>WAC</v>
          </cell>
        </row>
        <row r="64">
          <cell r="B64">
            <v>62</v>
          </cell>
          <cell r="C64" t="str">
            <v>BEL19970621</v>
          </cell>
          <cell r="D64" t="str">
            <v>DEKKERS Robin</v>
          </cell>
          <cell r="E64" t="str">
            <v>WAC TEAM HOBOKEN</v>
          </cell>
          <cell r="F64">
            <v>55822</v>
          </cell>
          <cell r="G64" t="str">
            <v>JUNIOR </v>
          </cell>
          <cell r="H64" t="str">
            <v>WAC</v>
          </cell>
        </row>
        <row r="65">
          <cell r="B65">
            <v>63</v>
          </cell>
          <cell r="C65" t="str">
            <v>*BEL19980926</v>
          </cell>
          <cell r="D65" t="str">
            <v>HUYGEN Wout</v>
          </cell>
          <cell r="E65" t="str">
            <v>WAC TEAM HOBOKEN</v>
          </cell>
          <cell r="F65">
            <v>57574</v>
          </cell>
          <cell r="G65" t="str">
            <v>JUNIOR *</v>
          </cell>
          <cell r="H65" t="str">
            <v>WAC</v>
          </cell>
        </row>
        <row r="66">
          <cell r="B66">
            <v>64</v>
          </cell>
          <cell r="C66" t="str">
            <v>*BEL19980519</v>
          </cell>
          <cell r="D66" t="str">
            <v>KONINGS Frits</v>
          </cell>
          <cell r="E66" t="str">
            <v>WAC TEAM HOBOKEN</v>
          </cell>
          <cell r="F66">
            <v>49059</v>
          </cell>
          <cell r="G66" t="str">
            <v>JUNIOR *</v>
          </cell>
          <cell r="H66" t="str">
            <v>WAC</v>
          </cell>
        </row>
        <row r="67">
          <cell r="B67">
            <v>65</v>
          </cell>
          <cell r="C67" t="str">
            <v>BEL19991005*</v>
          </cell>
          <cell r="D67" t="str">
            <v>MARIS Elias</v>
          </cell>
          <cell r="E67" t="str">
            <v>WAC TEAM HOBOKEN</v>
          </cell>
          <cell r="F67">
            <v>52305</v>
          </cell>
          <cell r="G67" t="str">
            <v>CADET</v>
          </cell>
          <cell r="H67" t="str">
            <v>WAC</v>
          </cell>
        </row>
        <row r="68">
          <cell r="B68">
            <v>66</v>
          </cell>
          <cell r="C68" t="str">
            <v>BEL19991125*</v>
          </cell>
          <cell r="D68" t="str">
            <v>VAN GILS Maxim</v>
          </cell>
          <cell r="E68" t="str">
            <v>WAC TEAM HOBOKEN</v>
          </cell>
          <cell r="F68">
            <v>53896</v>
          </cell>
          <cell r="G68" t="str">
            <v>CADET</v>
          </cell>
          <cell r="H68" t="str">
            <v>WAC</v>
          </cell>
        </row>
        <row r="69">
          <cell r="B69">
            <v>67</v>
          </cell>
          <cell r="C69" t="str">
            <v>BEL19991106*</v>
          </cell>
          <cell r="D69" t="str">
            <v>VAN OEVELEN Wanne</v>
          </cell>
          <cell r="E69" t="str">
            <v>WAC TEAM HOBOKEN</v>
          </cell>
          <cell r="F69">
            <v>61440</v>
          </cell>
          <cell r="G69" t="str">
            <v>CADET</v>
          </cell>
          <cell r="H69" t="str">
            <v>WAC</v>
          </cell>
        </row>
        <row r="70">
          <cell r="B70">
            <v>68</v>
          </cell>
          <cell r="C70" t="str">
            <v>*BEL19980331</v>
          </cell>
          <cell r="D70" t="str">
            <v>VAN STEENSEL Mats</v>
          </cell>
          <cell r="E70" t="str">
            <v>WAC TEAM HOBOKEN</v>
          </cell>
          <cell r="F70">
            <v>51298</v>
          </cell>
          <cell r="G70" t="str">
            <v>JUNIOR *</v>
          </cell>
          <cell r="H70" t="str">
            <v>WAC</v>
          </cell>
        </row>
        <row r="71">
          <cell r="B71">
            <v>69</v>
          </cell>
          <cell r="C71" t="str">
            <v>BEL19990101*</v>
          </cell>
          <cell r="D71" t="str">
            <v>VAN LAER Jan</v>
          </cell>
          <cell r="E71" t="str">
            <v>WAC TEAM HOBOKEN</v>
          </cell>
          <cell r="F71">
            <v>49880</v>
          </cell>
          <cell r="G71" t="str">
            <v>CADET</v>
          </cell>
          <cell r="H71" t="str">
            <v>WAC</v>
          </cell>
        </row>
        <row r="72">
          <cell r="B72">
            <v>71</v>
          </cell>
          <cell r="C72" t="str">
            <v>CZE19990814*</v>
          </cell>
          <cell r="D72" t="str">
            <v>KLABOUCH Petr </v>
          </cell>
          <cell r="E72" t="str">
            <v>MIX2  - VELO - CLUB CIRKL Č.BUDĚJOVICE</v>
          </cell>
          <cell r="F72">
            <v>7815</v>
          </cell>
          <cell r="G72" t="str">
            <v>CADET</v>
          </cell>
          <cell r="H72" t="str">
            <v>KOV</v>
          </cell>
        </row>
        <row r="73">
          <cell r="B73">
            <v>72</v>
          </cell>
          <cell r="C73" t="str">
            <v>CZE19971221</v>
          </cell>
          <cell r="D73" t="str">
            <v>KRUMPHANZL Matyáš </v>
          </cell>
          <cell r="E73" t="str">
            <v>MIX2  - SUPERIOR BRENTJENS MTB TEAM </v>
          </cell>
          <cell r="F73">
            <v>16722</v>
          </cell>
          <cell r="G73" t="str">
            <v>JUNIOR </v>
          </cell>
          <cell r="H73" t="str">
            <v>KOV</v>
          </cell>
        </row>
        <row r="74">
          <cell r="B74">
            <v>73</v>
          </cell>
          <cell r="C74" t="str">
            <v>CZE19991022*</v>
          </cell>
          <cell r="D74" t="str">
            <v>BABOR Daniel </v>
          </cell>
          <cell r="E74" t="str">
            <v>MIX2  - TJ KOVO PRAHA </v>
          </cell>
          <cell r="F74">
            <v>10972</v>
          </cell>
          <cell r="G74" t="str">
            <v>CADET</v>
          </cell>
          <cell r="H74" t="str">
            <v>KOV</v>
          </cell>
        </row>
        <row r="75">
          <cell r="B75">
            <v>74</v>
          </cell>
          <cell r="C75" t="str">
            <v>*CZE19980303</v>
          </cell>
          <cell r="D75" t="str">
            <v>KOUDELA Dominik </v>
          </cell>
          <cell r="E75" t="str">
            <v>MIX2  - TJ KOVO PRAHA </v>
          </cell>
          <cell r="F75">
            <v>13590</v>
          </cell>
          <cell r="G75" t="str">
            <v>JUNIOR *</v>
          </cell>
          <cell r="H75" t="str">
            <v>KOV</v>
          </cell>
        </row>
        <row r="76">
          <cell r="B76">
            <v>75</v>
          </cell>
          <cell r="C76" t="str">
            <v>CZE19970804</v>
          </cell>
          <cell r="D76" t="str">
            <v>SPUDIL Martin </v>
          </cell>
          <cell r="E76" t="str">
            <v>MIX2  - SP KOLO LOAP SPECIALIZED </v>
          </cell>
          <cell r="F76">
            <v>10880</v>
          </cell>
          <cell r="G76" t="str">
            <v>JUNIOR </v>
          </cell>
          <cell r="H76" t="str">
            <v>KOV</v>
          </cell>
        </row>
        <row r="77">
          <cell r="B77">
            <v>76</v>
          </cell>
          <cell r="C77" t="str">
            <v>CZE19971201</v>
          </cell>
          <cell r="D77" t="str">
            <v>ŠTIBINGR Matěj </v>
          </cell>
          <cell r="E77" t="str">
            <v>MIX2  - SP KOLO LOAP SPECIALIZED </v>
          </cell>
          <cell r="F77">
            <v>19527</v>
          </cell>
          <cell r="G77" t="str">
            <v>JUNIOR </v>
          </cell>
          <cell r="H77" t="str">
            <v>KOV</v>
          </cell>
        </row>
        <row r="78">
          <cell r="B78">
            <v>77</v>
          </cell>
          <cell r="C78" t="str">
            <v>BEL19970116</v>
          </cell>
          <cell r="D78" t="str">
            <v>PENNINCK Jens</v>
          </cell>
          <cell r="E78" t="str">
            <v>MIX2  - WZW TIELTSE RENNERSCLUB</v>
          </cell>
          <cell r="F78">
            <v>56927</v>
          </cell>
          <cell r="G78" t="str">
            <v>JUNIOR </v>
          </cell>
          <cell r="H78" t="str">
            <v>KOV</v>
          </cell>
        </row>
        <row r="79">
          <cell r="B79">
            <v>78</v>
          </cell>
          <cell r="C79" t="str">
            <v>*CZE19980106</v>
          </cell>
          <cell r="D79" t="str">
            <v>BÁRTEK David </v>
          </cell>
          <cell r="E79" t="str">
            <v>MIX2  - VRV TEAM </v>
          </cell>
          <cell r="F79">
            <v>5332</v>
          </cell>
          <cell r="G79" t="str">
            <v>JUNIOR *</v>
          </cell>
          <cell r="H79" t="str">
            <v>KOV</v>
          </cell>
        </row>
        <row r="80">
          <cell r="B80">
            <v>79</v>
          </cell>
          <cell r="C80" t="str">
            <v>*CZE19980414</v>
          </cell>
          <cell r="D80" t="str">
            <v>MACEK Michal </v>
          </cell>
          <cell r="E80" t="str">
            <v>MIX2  - VRV TEAM </v>
          </cell>
          <cell r="F80">
            <v>19708</v>
          </cell>
          <cell r="G80" t="str">
            <v>JUNIOR *</v>
          </cell>
          <cell r="H80" t="str">
            <v>KOV</v>
          </cell>
        </row>
        <row r="81">
          <cell r="B81">
            <v>81</v>
          </cell>
          <cell r="C81" t="str">
            <v>*GER19980505</v>
          </cell>
          <cell r="D81" t="str">
            <v>HAUPT Tarik</v>
          </cell>
          <cell r="E81" t="str">
            <v>GERMAN NATIONAL TEAM</v>
          </cell>
          <cell r="F81" t="str">
            <v>BER032308</v>
          </cell>
          <cell r="G81" t="str">
            <v>JUNIOR *</v>
          </cell>
          <cell r="H81" t="str">
            <v>GER</v>
          </cell>
        </row>
        <row r="82">
          <cell r="B82">
            <v>82</v>
          </cell>
          <cell r="C82" t="str">
            <v>*GER19980319</v>
          </cell>
          <cell r="D82" t="str">
            <v>MEILER Martin</v>
          </cell>
          <cell r="E82" t="str">
            <v>GERMAN NATIONAL TEAM</v>
          </cell>
          <cell r="F82" t="str">
            <v>BAY029445</v>
          </cell>
          <cell r="G82" t="str">
            <v>JUNIOR *</v>
          </cell>
          <cell r="H82" t="str">
            <v>GER</v>
          </cell>
        </row>
        <row r="83">
          <cell r="B83">
            <v>83</v>
          </cell>
          <cell r="C83" t="str">
            <v>*GER19980312</v>
          </cell>
          <cell r="D83" t="str">
            <v>MÖBIS Maximilian</v>
          </cell>
          <cell r="E83" t="str">
            <v>GERMAN NATIONAL TEAM</v>
          </cell>
          <cell r="F83" t="str">
            <v>BER032252</v>
          </cell>
          <cell r="G83" t="str">
            <v>JUNIOR *</v>
          </cell>
          <cell r="H83" t="str">
            <v>GER</v>
          </cell>
        </row>
        <row r="84">
          <cell r="B84">
            <v>84</v>
          </cell>
          <cell r="C84" t="str">
            <v>*GER19981211</v>
          </cell>
          <cell r="D84" t="str">
            <v>RUDOLPH Poul</v>
          </cell>
          <cell r="E84" t="str">
            <v>GERMAN NATIONAL TEAM</v>
          </cell>
          <cell r="F84" t="str">
            <v>BER032411</v>
          </cell>
          <cell r="G84" t="str">
            <v>JUNIOR *</v>
          </cell>
          <cell r="H84" t="str">
            <v>GER</v>
          </cell>
        </row>
        <row r="85">
          <cell r="B85">
            <v>85</v>
          </cell>
          <cell r="C85" t="str">
            <v>GER19970211</v>
          </cell>
          <cell r="D85" t="str">
            <v>URNAUER Lauritz</v>
          </cell>
          <cell r="E85" t="str">
            <v>GERMAN NATIONAL TEAM</v>
          </cell>
          <cell r="F85" t="str">
            <v>HAM062815</v>
          </cell>
          <cell r="G85" t="str">
            <v>JUNIOR </v>
          </cell>
          <cell r="H85" t="str">
            <v>GER</v>
          </cell>
        </row>
        <row r="86">
          <cell r="B86">
            <v>86</v>
          </cell>
          <cell r="C86" t="str">
            <v>*GER19980223</v>
          </cell>
          <cell r="D86" t="str">
            <v>PLAMBECK Philipp</v>
          </cell>
          <cell r="E86" t="str">
            <v>GERMAN NATIONAL TEAM</v>
          </cell>
          <cell r="F86" t="str">
            <v>HAM062726</v>
          </cell>
          <cell r="G86" t="str">
            <v>JUNIOR *</v>
          </cell>
          <cell r="H86" t="str">
            <v>GER</v>
          </cell>
        </row>
        <row r="87">
          <cell r="B87">
            <v>91</v>
          </cell>
          <cell r="C87" t="str">
            <v>*GER19981104</v>
          </cell>
          <cell r="D87" t="str">
            <v>BRANDT Nicolas</v>
          </cell>
          <cell r="E87" t="str">
            <v>RG BERLIN</v>
          </cell>
          <cell r="F87" t="str">
            <v>BER034971</v>
          </cell>
          <cell r="G87" t="str">
            <v>JUNIOR *</v>
          </cell>
          <cell r="H87" t="str">
            <v>RGB</v>
          </cell>
        </row>
        <row r="88">
          <cell r="B88">
            <v>92</v>
          </cell>
          <cell r="C88" t="str">
            <v>GER20000619*</v>
          </cell>
          <cell r="D88" t="str">
            <v>DREIER Fabian</v>
          </cell>
          <cell r="E88" t="str">
            <v>RG BERLIN</v>
          </cell>
          <cell r="F88" t="str">
            <v>BER035135</v>
          </cell>
          <cell r="G88" t="str">
            <v>CADET</v>
          </cell>
          <cell r="H88" t="str">
            <v>RGB</v>
          </cell>
        </row>
        <row r="89">
          <cell r="B89">
            <v>93</v>
          </cell>
          <cell r="C89" t="str">
            <v>GER19990721*</v>
          </cell>
          <cell r="D89" t="str">
            <v>GRABOWSKY Joe</v>
          </cell>
          <cell r="E89" t="str">
            <v>RG BERLIN</v>
          </cell>
          <cell r="F89" t="str">
            <v>BER035062</v>
          </cell>
          <cell r="G89" t="str">
            <v>CADET</v>
          </cell>
          <cell r="H89" t="str">
            <v>RGB</v>
          </cell>
        </row>
        <row r="90">
          <cell r="B90">
            <v>94</v>
          </cell>
          <cell r="C90" t="str">
            <v>GER19971001</v>
          </cell>
          <cell r="D90" t="str">
            <v>HOLTZ Christopher</v>
          </cell>
          <cell r="E90" t="str">
            <v>RG BERLIN</v>
          </cell>
          <cell r="F90" t="str">
            <v>HAM051122</v>
          </cell>
          <cell r="G90" t="str">
            <v>JUNIOR </v>
          </cell>
          <cell r="H90" t="str">
            <v>RGB</v>
          </cell>
        </row>
        <row r="91">
          <cell r="B91">
            <v>95</v>
          </cell>
          <cell r="C91" t="str">
            <v>*GER19981026</v>
          </cell>
          <cell r="D91" t="str">
            <v>KUNERT Pepe</v>
          </cell>
          <cell r="E91" t="str">
            <v>RG BERLIN</v>
          </cell>
          <cell r="F91" t="str">
            <v>BER032402</v>
          </cell>
          <cell r="G91" t="str">
            <v>JUNIOR *</v>
          </cell>
          <cell r="H91" t="str">
            <v>RGB</v>
          </cell>
        </row>
        <row r="92">
          <cell r="B92">
            <v>96</v>
          </cell>
          <cell r="C92" t="str">
            <v>GER19971221</v>
          </cell>
          <cell r="D92" t="str">
            <v>BAUMANN Kian</v>
          </cell>
          <cell r="E92" t="str">
            <v>RG BERLIN</v>
          </cell>
          <cell r="F92" t="str">
            <v>BRE051095</v>
          </cell>
          <cell r="G92" t="str">
            <v>JUNIOR</v>
          </cell>
          <cell r="H92" t="str">
            <v>RGB</v>
          </cell>
        </row>
        <row r="93">
          <cell r="B93">
            <v>101</v>
          </cell>
          <cell r="C93" t="str">
            <v>SVK19971212</v>
          </cell>
          <cell r="D93" t="str">
            <v>KOVÁČIK Vladimír</v>
          </cell>
          <cell r="E93" t="str">
            <v>SLOVAK CYCLING FEDERATION</v>
          </cell>
          <cell r="F93" t="str">
            <v>S 5733</v>
          </cell>
          <cell r="G93" t="str">
            <v>JUNIOR </v>
          </cell>
          <cell r="H93" t="str">
            <v>SVK</v>
          </cell>
        </row>
        <row r="94">
          <cell r="B94">
            <v>102</v>
          </cell>
          <cell r="C94" t="str">
            <v>SVK19970522</v>
          </cell>
          <cell r="D94" t="str">
            <v>KVIETOK Pavol</v>
          </cell>
          <cell r="E94" t="str">
            <v>SLOVAK CYCLING FEDERATION</v>
          </cell>
          <cell r="F94" t="str">
            <v>S 4591</v>
          </cell>
          <cell r="G94" t="str">
            <v>JUNIOR </v>
          </cell>
          <cell r="H94" t="str">
            <v>SVK</v>
          </cell>
        </row>
        <row r="95">
          <cell r="B95">
            <v>103</v>
          </cell>
          <cell r="C95" t="str">
            <v>SVK19970730</v>
          </cell>
          <cell r="D95" t="str">
            <v>MEŇUŠ Tomáš</v>
          </cell>
          <cell r="E95" t="str">
            <v>SLOVAK CYCLING FEDERATION</v>
          </cell>
          <cell r="F95" t="str">
            <v>S 6668</v>
          </cell>
          <cell r="G95" t="str">
            <v>JUNIOR </v>
          </cell>
          <cell r="H95" t="str">
            <v>SVK</v>
          </cell>
        </row>
        <row r="96">
          <cell r="B96">
            <v>104</v>
          </cell>
          <cell r="C96" t="str">
            <v>SVK19970514</v>
          </cell>
          <cell r="D96" t="str">
            <v>TRUBAN Matej</v>
          </cell>
          <cell r="E96" t="str">
            <v>SLOVAK CYCLING FEDERATION</v>
          </cell>
          <cell r="F96" t="str">
            <v>S 4238</v>
          </cell>
          <cell r="G96" t="str">
            <v>JUNIOR </v>
          </cell>
          <cell r="H96" t="str">
            <v>SVK</v>
          </cell>
        </row>
        <row r="97">
          <cell r="B97">
            <v>105</v>
          </cell>
          <cell r="C97" t="str">
            <v>*SVK19980903</v>
          </cell>
          <cell r="D97" t="str">
            <v>VOJTEK Miloš</v>
          </cell>
          <cell r="E97" t="str">
            <v>SLOVAK CYCLING FEDERATION</v>
          </cell>
          <cell r="F97" t="str">
            <v>S 7223</v>
          </cell>
          <cell r="G97" t="str">
            <v>JUNIOR *</v>
          </cell>
          <cell r="H97" t="str">
            <v>SVK</v>
          </cell>
        </row>
        <row r="98">
          <cell r="B98">
            <v>106</v>
          </cell>
          <cell r="C98" t="str">
            <v>*SVK19980719</v>
          </cell>
          <cell r="D98" t="str">
            <v>GAJDOŠÍK Ján</v>
          </cell>
          <cell r="E98" t="str">
            <v>SLOVAK CYCLING FEDERATION</v>
          </cell>
          <cell r="F98" t="str">
            <v>S 5766</v>
          </cell>
          <cell r="G98" t="str">
            <v>JUNIOR *</v>
          </cell>
          <cell r="H98" t="str">
            <v>SVK</v>
          </cell>
        </row>
        <row r="99">
          <cell r="B99">
            <v>111</v>
          </cell>
          <cell r="C99" t="str">
            <v>*CZE19981028</v>
          </cell>
          <cell r="D99" t="str">
            <v>BAKUS Tomáš </v>
          </cell>
          <cell r="E99" t="str">
            <v>MIX3 - ČEZ CYKLO TEAM TÁBOR </v>
          </cell>
          <cell r="F99">
            <v>20355</v>
          </cell>
          <cell r="G99" t="str">
            <v>JUNIOR *</v>
          </cell>
          <cell r="H99" t="str">
            <v>CPP</v>
          </cell>
        </row>
        <row r="100">
          <cell r="B100">
            <v>112</v>
          </cell>
          <cell r="C100" t="str">
            <v>*CZE19980616</v>
          </cell>
          <cell r="D100" t="str">
            <v>DRDEK Dominik </v>
          </cell>
          <cell r="E100" t="str">
            <v>MIX3 - ČEZ CYKLO TEAM TÁBOR </v>
          </cell>
          <cell r="F100">
            <v>8397</v>
          </cell>
          <cell r="G100" t="str">
            <v>JUNIOR *</v>
          </cell>
          <cell r="H100" t="str">
            <v>CPP</v>
          </cell>
        </row>
        <row r="101">
          <cell r="B101">
            <v>113</v>
          </cell>
          <cell r="C101" t="str">
            <v>*CZE19980120</v>
          </cell>
          <cell r="D101" t="str">
            <v>NOVÁK Jan </v>
          </cell>
          <cell r="E101" t="str">
            <v>MIX3 - ČEZ CYKLO TEAM TÁBOR </v>
          </cell>
          <cell r="F101">
            <v>9535</v>
          </cell>
          <cell r="G101" t="str">
            <v>JUNIOR *</v>
          </cell>
          <cell r="H101" t="str">
            <v>CPP</v>
          </cell>
        </row>
        <row r="102">
          <cell r="B102">
            <v>114</v>
          </cell>
          <cell r="C102" t="str">
            <v>CZE19991205*</v>
          </cell>
          <cell r="D102" t="str">
            <v>SYROVÁTKA Matěj </v>
          </cell>
          <cell r="E102" t="str">
            <v>MIX3 - ČEZ CYKLO TEAM TÁBOR </v>
          </cell>
          <cell r="F102">
            <v>19867</v>
          </cell>
          <cell r="G102" t="str">
            <v>CADET</v>
          </cell>
          <cell r="H102" t="str">
            <v>CPP</v>
          </cell>
        </row>
        <row r="103">
          <cell r="B103">
            <v>115</v>
          </cell>
          <cell r="C103" t="str">
            <v>*CZE19980802</v>
          </cell>
          <cell r="D103" t="str">
            <v>CHARALAMBIDIS Denis </v>
          </cell>
          <cell r="E103" t="str">
            <v>MIX3 - CK PŘÍBRAM - FANY GASTRO </v>
          </cell>
          <cell r="F103">
            <v>9185</v>
          </cell>
          <cell r="G103" t="str">
            <v>JUNIOR *</v>
          </cell>
          <cell r="H103" t="str">
            <v>CPP</v>
          </cell>
        </row>
        <row r="104">
          <cell r="B104">
            <v>116</v>
          </cell>
          <cell r="C104" t="str">
            <v>CZE19990602*</v>
          </cell>
          <cell r="D104" t="str">
            <v>KUBA Karel </v>
          </cell>
          <cell r="E104" t="str">
            <v>MIX3 - CK PŘÍBRAM - FANY GASTRO </v>
          </cell>
          <cell r="F104">
            <v>19875</v>
          </cell>
          <cell r="G104" t="str">
            <v>CADET</v>
          </cell>
          <cell r="H104" t="str">
            <v>CPP</v>
          </cell>
        </row>
        <row r="105">
          <cell r="B105">
            <v>117</v>
          </cell>
          <cell r="C105" t="str">
            <v>CZE19970109</v>
          </cell>
          <cell r="D105" t="str">
            <v>SVATEK Miroslav </v>
          </cell>
          <cell r="E105" t="str">
            <v>MIX3 - AC SPARTA PRAHA </v>
          </cell>
          <cell r="F105">
            <v>9623</v>
          </cell>
          <cell r="G105" t="str">
            <v>JUNIOR </v>
          </cell>
          <cell r="H105" t="str">
            <v>CPP</v>
          </cell>
        </row>
        <row r="106">
          <cell r="B106">
            <v>118</v>
          </cell>
          <cell r="C106" t="str">
            <v>CZE19970110</v>
          </cell>
          <cell r="D106" t="str">
            <v>KŘIKAVA Jakub </v>
          </cell>
          <cell r="E106" t="str">
            <v>MIX3 - TJ ZČE CYKLISTIKA PLZEŇ </v>
          </cell>
          <cell r="F106">
            <v>9167</v>
          </cell>
          <cell r="G106" t="str">
            <v>JUNIOR </v>
          </cell>
          <cell r="H106" t="str">
            <v>CPP</v>
          </cell>
        </row>
        <row r="107">
          <cell r="B107">
            <v>119</v>
          </cell>
          <cell r="C107" t="str">
            <v>CZE19990706*</v>
          </cell>
          <cell r="D107" t="str">
            <v>TUHÝ Jan </v>
          </cell>
          <cell r="E107" t="str">
            <v>MIX3 - TJ ZČE CYKLISTIKA PLZEŇ </v>
          </cell>
          <cell r="F107">
            <v>19421</v>
          </cell>
          <cell r="G107" t="str">
            <v>CADET</v>
          </cell>
          <cell r="H107" t="str">
            <v>CPP</v>
          </cell>
        </row>
        <row r="108">
          <cell r="B108">
            <v>121</v>
          </cell>
          <cell r="C108" t="str">
            <v>CZE19990209*</v>
          </cell>
          <cell r="D108" t="str">
            <v>HONZÁK David </v>
          </cell>
          <cell r="E108" t="str">
            <v>MIX4 - KC KOOPERATIVA SG JABLONEC N.N</v>
          </cell>
          <cell r="F108">
            <v>14334</v>
          </cell>
          <cell r="G108" t="str">
            <v>CADET</v>
          </cell>
          <cell r="H108" t="str">
            <v>KOO</v>
          </cell>
        </row>
        <row r="109">
          <cell r="B109">
            <v>122</v>
          </cell>
          <cell r="C109" t="str">
            <v>*CZE19980914</v>
          </cell>
          <cell r="D109" t="str">
            <v>HRUBÝ Jakub </v>
          </cell>
          <cell r="E109" t="str">
            <v>MIX4 - KC KOOPERATIVA SG JABLONEC N.N</v>
          </cell>
          <cell r="F109">
            <v>19500</v>
          </cell>
          <cell r="G109" t="str">
            <v>JUNIOR *</v>
          </cell>
          <cell r="H109" t="str">
            <v>KOO</v>
          </cell>
        </row>
        <row r="110">
          <cell r="B110">
            <v>123</v>
          </cell>
          <cell r="C110" t="str">
            <v>*CZE19980217</v>
          </cell>
          <cell r="D110" t="str">
            <v>ŠIMŮNEK Adam </v>
          </cell>
          <cell r="E110" t="str">
            <v>MIX4 - KC KOOPERATIVA SG JABLONEC N.N</v>
          </cell>
          <cell r="F110">
            <v>20008</v>
          </cell>
          <cell r="G110" t="str">
            <v>JUNIOR *</v>
          </cell>
          <cell r="H110" t="str">
            <v>KOO</v>
          </cell>
        </row>
        <row r="111">
          <cell r="B111">
            <v>124</v>
          </cell>
          <cell r="C111" t="str">
            <v>CZE19830420</v>
          </cell>
          <cell r="D111" t="str">
            <v>HAVLÍKOVÁ Pavla </v>
          </cell>
          <cell r="E111" t="str">
            <v>MIX4 - YOUNG TELENET FIDEA CYCLING </v>
          </cell>
          <cell r="F111">
            <v>5778</v>
          </cell>
          <cell r="G111" t="str">
            <v>F*ELITE </v>
          </cell>
          <cell r="H111" t="str">
            <v>KOO</v>
          </cell>
        </row>
        <row r="112">
          <cell r="B112">
            <v>125</v>
          </cell>
          <cell r="C112" t="str">
            <v>CZE20001207*</v>
          </cell>
          <cell r="D112" t="str">
            <v>ČECH Martin</v>
          </cell>
          <cell r="E112" t="str">
            <v>MIX4 - CK SLAVOJ TEREZÍN</v>
          </cell>
          <cell r="F112">
            <v>14424</v>
          </cell>
          <cell r="G112" t="str">
            <v>CADET</v>
          </cell>
          <cell r="H112" t="str">
            <v>KOO</v>
          </cell>
        </row>
        <row r="113">
          <cell r="B113">
            <v>126</v>
          </cell>
          <cell r="C113" t="str">
            <v>CZE19970916</v>
          </cell>
          <cell r="D113" t="str">
            <v>KUNT Lukáš </v>
          </cell>
          <cell r="E113" t="str">
            <v>MIX4 - REMERX - MERIDA TEAM KOLÍN </v>
          </cell>
          <cell r="F113">
            <v>14658</v>
          </cell>
          <cell r="G113" t="str">
            <v>JUNIOR </v>
          </cell>
          <cell r="H113" t="str">
            <v>KOO</v>
          </cell>
        </row>
        <row r="114">
          <cell r="B114">
            <v>127</v>
          </cell>
          <cell r="C114" t="str">
            <v>CZE19991001*</v>
          </cell>
          <cell r="D114" t="str">
            <v>VANÍČEK Šimon </v>
          </cell>
          <cell r="E114" t="str">
            <v>MIX4 - REMERX - MERIDA TEAM KOLÍN </v>
          </cell>
          <cell r="F114">
            <v>10306</v>
          </cell>
          <cell r="G114" t="str">
            <v>CADET</v>
          </cell>
          <cell r="H114" t="str">
            <v>KOO</v>
          </cell>
        </row>
        <row r="115">
          <cell r="B115">
            <v>131</v>
          </cell>
          <cell r="C115" t="str">
            <v>SVK19990529*</v>
          </cell>
          <cell r="D115" t="str">
            <v>LIŠKA Daniel</v>
          </cell>
          <cell r="E115" t="str">
            <v>MIX5 - TJ SLAVIA SG TRENČÍN</v>
          </cell>
          <cell r="F115" t="str">
            <v>S 7011</v>
          </cell>
          <cell r="G115" t="str">
            <v>CADET</v>
          </cell>
          <cell r="H115" t="str">
            <v>SGT</v>
          </cell>
        </row>
        <row r="116">
          <cell r="B116">
            <v>132</v>
          </cell>
          <cell r="C116" t="str">
            <v>*SVK19981117</v>
          </cell>
          <cell r="D116" t="str">
            <v>ZEMAN Alex</v>
          </cell>
          <cell r="E116" t="str">
            <v>MIX5 - TJ SLAVIA SG TRENČÍN</v>
          </cell>
          <cell r="F116" t="str">
            <v>S 6021</v>
          </cell>
          <cell r="G116" t="str">
            <v>JUNIOR *</v>
          </cell>
          <cell r="H116" t="str">
            <v>SGT</v>
          </cell>
        </row>
        <row r="117">
          <cell r="B117">
            <v>133</v>
          </cell>
          <cell r="C117" t="str">
            <v>*SVK19980324</v>
          </cell>
          <cell r="D117" t="str">
            <v>KOVÁČ Milan</v>
          </cell>
          <cell r="E117" t="str">
            <v>MIX5 - TJ SLAVIA SG TRENČÍN</v>
          </cell>
          <cell r="F117" t="str">
            <v>S 5908</v>
          </cell>
          <cell r="G117" t="str">
            <v>JUNIOR *</v>
          </cell>
          <cell r="H117" t="str">
            <v>SGT</v>
          </cell>
        </row>
        <row r="118">
          <cell r="B118">
            <v>134</v>
          </cell>
          <cell r="C118" t="str">
            <v>SVK19970107</v>
          </cell>
          <cell r="D118" t="str">
            <v>JANIKOVSKÝ Lukáš</v>
          </cell>
          <cell r="E118" t="str">
            <v>MIX5 - TJ SLAVIA SG TRENČÍN</v>
          </cell>
          <cell r="F118" t="str">
            <v>S 7035</v>
          </cell>
          <cell r="G118" t="str">
            <v>JUNIOR</v>
          </cell>
          <cell r="H118" t="str">
            <v>SGT</v>
          </cell>
        </row>
        <row r="119">
          <cell r="B119">
            <v>135</v>
          </cell>
          <cell r="C119" t="str">
            <v>SVK19970207</v>
          </cell>
          <cell r="D119" t="str">
            <v>GAVENDA Miroslav</v>
          </cell>
          <cell r="E119" t="str">
            <v>MIX5 - TJ SLAVIA SG TRENČÍN</v>
          </cell>
          <cell r="F119" t="str">
            <v>S 6366</v>
          </cell>
          <cell r="G119" t="str">
            <v>JUNIOR</v>
          </cell>
          <cell r="H119" t="str">
            <v>SGT</v>
          </cell>
        </row>
        <row r="120">
          <cell r="B120">
            <v>136</v>
          </cell>
          <cell r="C120" t="str">
            <v>*SVK19980617</v>
          </cell>
          <cell r="D120" t="str">
            <v>KLÁTIK David</v>
          </cell>
          <cell r="E120" t="str">
            <v>MIX5 - TJ SLAVIA SG TRENČÍN</v>
          </cell>
          <cell r="F120" t="str">
            <v>S 6351</v>
          </cell>
          <cell r="G120" t="str">
            <v>JUNIOR *</v>
          </cell>
          <cell r="H120" t="str">
            <v>SGT</v>
          </cell>
        </row>
        <row r="121">
          <cell r="B121">
            <v>137</v>
          </cell>
          <cell r="C121" t="str">
            <v>SVK19970906</v>
          </cell>
          <cell r="D121" t="str">
            <v>HLOŽA Michal</v>
          </cell>
          <cell r="E121" t="str">
            <v>MIX5 - TJ SLAVIA SG TRENČÍN</v>
          </cell>
          <cell r="F121" t="str">
            <v>S 6501</v>
          </cell>
          <cell r="G121" t="str">
            <v>JUNIOR </v>
          </cell>
          <cell r="H121" t="str">
            <v>SGT</v>
          </cell>
        </row>
        <row r="122">
          <cell r="B122">
            <v>138</v>
          </cell>
          <cell r="C122" t="str">
            <v>POL19970608</v>
          </cell>
          <cell r="D122" t="str">
            <v>BISKUP Bartosz</v>
          </cell>
          <cell r="E122" t="str">
            <v>MIX5 - DSR AUTHOR GÓRNIK WAŁBRZYCH</v>
          </cell>
          <cell r="F122" t="str">
            <v>DLS198</v>
          </cell>
          <cell r="G122" t="str">
            <v>JUNIOR </v>
          </cell>
          <cell r="H122" t="str">
            <v>SGT</v>
          </cell>
        </row>
        <row r="123">
          <cell r="B123">
            <v>139</v>
          </cell>
          <cell r="C123" t="str">
            <v>*POL19980719</v>
          </cell>
          <cell r="D123" t="str">
            <v>NOWAK Michał</v>
          </cell>
          <cell r="E123" t="str">
            <v>MIX5 - DSR AUTHOR GÓRNIK WAŁBRZYCH</v>
          </cell>
          <cell r="F123" t="str">
            <v>DLS196</v>
          </cell>
          <cell r="G123" t="str">
            <v>JUNIOR *</v>
          </cell>
          <cell r="H123" t="str">
            <v>SGT</v>
          </cell>
        </row>
        <row r="124">
          <cell r="B124">
            <v>140</v>
          </cell>
          <cell r="C124" t="str">
            <v>POL19970228</v>
          </cell>
          <cell r="D124" t="str">
            <v>SKIBIŃSKI Krzysztof</v>
          </cell>
          <cell r="E124" t="str">
            <v>MIX5 - DSR AUTHOR GÓRNIK WAŁBRZYCH</v>
          </cell>
          <cell r="F124" t="str">
            <v>DLS186</v>
          </cell>
          <cell r="G124" t="str">
            <v>JUNIOR </v>
          </cell>
          <cell r="H124" t="str">
            <v>SGT</v>
          </cell>
        </row>
        <row r="125">
          <cell r="B125">
            <v>141</v>
          </cell>
          <cell r="C125" t="str">
            <v>SVK20000619*</v>
          </cell>
          <cell r="D125" t="str">
            <v>COMA Richard</v>
          </cell>
          <cell r="E125" t="str">
            <v>MIX6 - CYKLISTICKÝ SPOLOK ŽILINA</v>
          </cell>
          <cell r="F125" t="str">
            <v>S 6808</v>
          </cell>
          <cell r="G125" t="str">
            <v>CADET</v>
          </cell>
          <cell r="H125" t="str">
            <v>FAV</v>
          </cell>
        </row>
        <row r="126">
          <cell r="B126">
            <v>142</v>
          </cell>
          <cell r="C126" t="str">
            <v>SVK20000502*</v>
          </cell>
          <cell r="D126" t="str">
            <v>BUČKO Adam</v>
          </cell>
          <cell r="E126" t="str">
            <v>MIX6 - CYKLISTICKÝ SPOLOK ŽILINA</v>
          </cell>
          <cell r="F126" t="str">
            <v>S 7046</v>
          </cell>
          <cell r="G126" t="str">
            <v>CADET</v>
          </cell>
          <cell r="H126" t="str">
            <v>FAV</v>
          </cell>
        </row>
        <row r="127">
          <cell r="B127">
            <v>143</v>
          </cell>
          <cell r="C127" t="str">
            <v>SVK19990903*</v>
          </cell>
          <cell r="D127" t="str">
            <v>JANUŠ Pavol</v>
          </cell>
          <cell r="E127" t="str">
            <v>MIX6 - CYKLISTICKÝ SPOLOK ŽILINA</v>
          </cell>
          <cell r="F127" t="str">
            <v>S 7460</v>
          </cell>
          <cell r="G127" t="str">
            <v>CADET</v>
          </cell>
          <cell r="H127" t="str">
            <v>FAV</v>
          </cell>
        </row>
        <row r="128">
          <cell r="B128">
            <v>144</v>
          </cell>
          <cell r="C128" t="str">
            <v>*SVK19981014</v>
          </cell>
          <cell r="D128" t="str">
            <v>PERSON Tomáš</v>
          </cell>
          <cell r="E128" t="str">
            <v>MIX6 - CYKLISTICKÝ SPOLOK ŽILINA</v>
          </cell>
          <cell r="F128" t="str">
            <v>S 4322</v>
          </cell>
          <cell r="G128" t="str">
            <v>JUNIOR *</v>
          </cell>
          <cell r="H128" t="str">
            <v>FAV</v>
          </cell>
        </row>
        <row r="129">
          <cell r="B129">
            <v>145</v>
          </cell>
          <cell r="C129" t="str">
            <v>*CZE19980313</v>
          </cell>
          <cell r="D129" t="str">
            <v>CIHLÁŘ Adam </v>
          </cell>
          <cell r="E129" t="str">
            <v>MIX6 - TJ FAVORIT BRNO </v>
          </cell>
          <cell r="F129">
            <v>20840</v>
          </cell>
          <cell r="G129" t="str">
            <v>JUNIOR *</v>
          </cell>
          <cell r="H129" t="str">
            <v>FAV</v>
          </cell>
        </row>
        <row r="130">
          <cell r="B130">
            <v>146</v>
          </cell>
          <cell r="C130" t="str">
            <v>CZE19970414</v>
          </cell>
          <cell r="D130" t="str">
            <v>DVOŘÁK Jakub </v>
          </cell>
          <cell r="E130" t="str">
            <v>MIX6 - TJ FAVORIT BRNO </v>
          </cell>
          <cell r="F130">
            <v>14284</v>
          </cell>
          <cell r="G130" t="str">
            <v>JUNIOR </v>
          </cell>
          <cell r="H130" t="str">
            <v>FAV</v>
          </cell>
        </row>
        <row r="131">
          <cell r="B131">
            <v>147</v>
          </cell>
          <cell r="C131" t="str">
            <v>CZE19970127</v>
          </cell>
          <cell r="D131" t="str">
            <v>KOTOUČEK Matěj </v>
          </cell>
          <cell r="E131" t="str">
            <v>MIX6 - TJ FAVORIT BRNO </v>
          </cell>
          <cell r="F131">
            <v>9917</v>
          </cell>
          <cell r="G131" t="str">
            <v>JUNIOR </v>
          </cell>
          <cell r="H131" t="str">
            <v>FAV</v>
          </cell>
        </row>
        <row r="132">
          <cell r="B132">
            <v>148</v>
          </cell>
          <cell r="C132" t="str">
            <v>CZE19970409</v>
          </cell>
          <cell r="D132" t="str">
            <v>POTŮČEK Šimon </v>
          </cell>
          <cell r="E132" t="str">
            <v>MIX6 - TJ FAVORIT BRNO </v>
          </cell>
          <cell r="F132">
            <v>20675</v>
          </cell>
          <cell r="G132" t="str">
            <v>JUNIOR </v>
          </cell>
          <cell r="H132" t="str">
            <v>FAV</v>
          </cell>
        </row>
        <row r="133">
          <cell r="B133">
            <v>149</v>
          </cell>
          <cell r="C133" t="str">
            <v>*CZE19980519</v>
          </cell>
          <cell r="D133" t="str">
            <v>VOSTREJŽ David </v>
          </cell>
          <cell r="E133" t="str">
            <v>MIX6 - TJ FAVORIT BRNO </v>
          </cell>
          <cell r="F133">
            <v>8769</v>
          </cell>
          <cell r="G133" t="str">
            <v>JUNIOR *</v>
          </cell>
          <cell r="H133" t="str">
            <v>FAV</v>
          </cell>
        </row>
        <row r="134">
          <cell r="B134">
            <v>150</v>
          </cell>
          <cell r="C134" t="str">
            <v>*CZE19980624</v>
          </cell>
          <cell r="D134" t="str">
            <v>PRUDEK Dominik</v>
          </cell>
          <cell r="E134" t="str">
            <v>MIX6 - TJ FAVORIT BRNO </v>
          </cell>
          <cell r="F134">
            <v>9600</v>
          </cell>
          <cell r="G134" t="str">
            <v>JUNIOR *</v>
          </cell>
          <cell r="H134" t="str">
            <v>FAV</v>
          </cell>
        </row>
        <row r="135">
          <cell r="B135">
            <v>151</v>
          </cell>
          <cell r="C135" t="str">
            <v>POL19990406*</v>
          </cell>
          <cell r="D135" t="str">
            <v>MANOWSKI Mateusz</v>
          </cell>
          <cell r="E135" t="str">
            <v>MIX7 - DOBRE SKLEPY ROWEROWE AUTHOR PSZCZYNA</v>
          </cell>
          <cell r="F135" t="str">
            <v>SLA451</v>
          </cell>
          <cell r="G135" t="str">
            <v>CADET</v>
          </cell>
          <cell r="H135" t="str">
            <v>RLM</v>
          </cell>
        </row>
        <row r="136">
          <cell r="B136">
            <v>152</v>
          </cell>
          <cell r="C136" t="str">
            <v>POL20000206*</v>
          </cell>
          <cell r="D136" t="str">
            <v>WENGLORZ Michał</v>
          </cell>
          <cell r="E136" t="str">
            <v>MIX7 - DOBRE SKLEPY ROWEROWE AUTHOR PSZCZYNA</v>
          </cell>
          <cell r="F136" t="str">
            <v>SLA458</v>
          </cell>
          <cell r="G136" t="str">
            <v>CADET</v>
          </cell>
          <cell r="H136" t="str">
            <v>RLM</v>
          </cell>
        </row>
        <row r="137">
          <cell r="B137">
            <v>153</v>
          </cell>
          <cell r="C137" t="str">
            <v>AUT19971210</v>
          </cell>
          <cell r="D137" t="str">
            <v>APPELTAUER Samuel</v>
          </cell>
          <cell r="E137" t="str">
            <v>MIX7 - RLM WIEN (RADLEISTUNGSMODELL WIEN)</v>
          </cell>
          <cell r="F137">
            <v>100027</v>
          </cell>
          <cell r="G137" t="str">
            <v>JUNIOR </v>
          </cell>
          <cell r="H137" t="str">
            <v>RLM</v>
          </cell>
        </row>
        <row r="138">
          <cell r="B138">
            <v>154</v>
          </cell>
          <cell r="C138" t="str">
            <v>*AUT19980711</v>
          </cell>
          <cell r="D138" t="str">
            <v>EDELBAUER Tobias</v>
          </cell>
          <cell r="E138" t="str">
            <v>MIX7 - RLM WIEN (RADLEISTUNGSMODELL WIEN)</v>
          </cell>
          <cell r="F138">
            <v>100225</v>
          </cell>
          <cell r="G138" t="str">
            <v>JUNIOR *</v>
          </cell>
          <cell r="H138" t="str">
            <v>RLM</v>
          </cell>
        </row>
        <row r="139">
          <cell r="B139">
            <v>155</v>
          </cell>
          <cell r="C139" t="str">
            <v>AUT19971224</v>
          </cell>
          <cell r="D139" t="str">
            <v>GRASL Patrick</v>
          </cell>
          <cell r="E139" t="str">
            <v>MIX7 - RLM WIEN (RADLEISTUNGSMODELL WIEN)</v>
          </cell>
          <cell r="F139">
            <v>100040</v>
          </cell>
          <cell r="G139" t="str">
            <v>JUNIOR </v>
          </cell>
          <cell r="H139" t="str">
            <v>RLM</v>
          </cell>
        </row>
        <row r="140">
          <cell r="B140">
            <v>156</v>
          </cell>
          <cell r="C140" t="str">
            <v>AUT19971004</v>
          </cell>
          <cell r="D140" t="str">
            <v>GRUBER Julian</v>
          </cell>
          <cell r="E140" t="str">
            <v>MIX7 - RLM WIEN (RADLEISTUNGSMODELL WIEN)</v>
          </cell>
          <cell r="F140">
            <v>100044</v>
          </cell>
          <cell r="G140" t="str">
            <v>JUNIOR </v>
          </cell>
          <cell r="H140" t="str">
            <v>RLM</v>
          </cell>
        </row>
        <row r="141">
          <cell r="B141">
            <v>157</v>
          </cell>
          <cell r="C141" t="str">
            <v>*AUT19981224</v>
          </cell>
          <cell r="D141" t="str">
            <v>STIDL Timo</v>
          </cell>
          <cell r="E141" t="str">
            <v>MIX7 - RLM WIEN (RADLEISTUNGSMODELL WIEN)</v>
          </cell>
          <cell r="F141">
            <v>100224</v>
          </cell>
          <cell r="G141" t="str">
            <v>JUNIOR *</v>
          </cell>
          <cell r="H141" t="str">
            <v>RLM</v>
          </cell>
        </row>
        <row r="142">
          <cell r="B142">
            <v>158</v>
          </cell>
          <cell r="C142" t="str">
            <v>POL19971016</v>
          </cell>
          <cell r="D142" t="str">
            <v>KUKLEWICZ Karol</v>
          </cell>
          <cell r="E142" t="str">
            <v>MIX7 - MLKS WIELUŃ</v>
          </cell>
          <cell r="F142" t="str">
            <v>LOD009</v>
          </cell>
          <cell r="G142" t="str">
            <v>JUNIOR </v>
          </cell>
          <cell r="H142" t="str">
            <v>RLM</v>
          </cell>
        </row>
        <row r="143">
          <cell r="B143">
            <v>159</v>
          </cell>
          <cell r="C143" t="str">
            <v>POL19990202*</v>
          </cell>
          <cell r="D143" t="str">
            <v>KUŚ Adam</v>
          </cell>
          <cell r="E143" t="str">
            <v>MIX7 - MLKS WIELUŃ</v>
          </cell>
          <cell r="F143" t="str">
            <v>LOD006</v>
          </cell>
          <cell r="G143" t="str">
            <v>CADET</v>
          </cell>
          <cell r="H143" t="str">
            <v>RLM</v>
          </cell>
        </row>
        <row r="144">
          <cell r="B144">
            <v>160</v>
          </cell>
          <cell r="C144" t="str">
            <v>*POL19980509</v>
          </cell>
          <cell r="D144" t="str">
            <v>WŁODARCZYK Damian</v>
          </cell>
          <cell r="E144" t="str">
            <v>MIX7 - MLKS WIELUŃ</v>
          </cell>
          <cell r="F144" t="str">
            <v>LOD057</v>
          </cell>
          <cell r="G144" t="str">
            <v>JUNIOR *</v>
          </cell>
          <cell r="H144" t="str">
            <v>RLM</v>
          </cell>
        </row>
        <row r="145">
          <cell r="B145">
            <v>161</v>
          </cell>
          <cell r="C145" t="str">
            <v>*AUT19980216</v>
          </cell>
          <cell r="D145" t="str">
            <v>FRIEDRICH Marco</v>
          </cell>
          <cell r="E145" t="str">
            <v>LRV STEIERMARK</v>
          </cell>
          <cell r="F145">
            <v>100698</v>
          </cell>
          <cell r="G145" t="str">
            <v>JUNIOR *</v>
          </cell>
          <cell r="H145" t="str">
            <v>LRS</v>
          </cell>
        </row>
        <row r="146">
          <cell r="B146">
            <v>162</v>
          </cell>
          <cell r="C146" t="str">
            <v>AUT19970327</v>
          </cell>
          <cell r="D146" t="str">
            <v>GURSCH Georg</v>
          </cell>
          <cell r="E146" t="str">
            <v>LRV STEIERMARK</v>
          </cell>
          <cell r="F146">
            <v>100312</v>
          </cell>
          <cell r="G146" t="str">
            <v>JUNIOR </v>
          </cell>
          <cell r="H146" t="str">
            <v>LRS</v>
          </cell>
        </row>
        <row r="147">
          <cell r="B147">
            <v>163</v>
          </cell>
          <cell r="C147" t="str">
            <v>*AUT19980813</v>
          </cell>
          <cell r="D147" t="str">
            <v>IRENDORFER Moritz</v>
          </cell>
          <cell r="E147" t="str">
            <v>LRV STEIERMARK</v>
          </cell>
          <cell r="F147">
            <v>100291</v>
          </cell>
          <cell r="G147" t="str">
            <v>JUNIOR *</v>
          </cell>
          <cell r="H147" t="str">
            <v>LRS</v>
          </cell>
        </row>
        <row r="148">
          <cell r="B148">
            <v>164</v>
          </cell>
          <cell r="C148" t="str">
            <v>AUT19971207</v>
          </cell>
          <cell r="D148" t="str">
            <v>MOSER Max</v>
          </cell>
          <cell r="E148" t="str">
            <v>LRV STEIERMARK</v>
          </cell>
          <cell r="F148">
            <v>100588</v>
          </cell>
          <cell r="G148" t="str">
            <v>JUNIOR </v>
          </cell>
          <cell r="H148" t="str">
            <v>LRS</v>
          </cell>
        </row>
        <row r="149">
          <cell r="B149">
            <v>165</v>
          </cell>
          <cell r="C149" t="str">
            <v>AUT19970502</v>
          </cell>
          <cell r="D149" t="str">
            <v>RECKENDORFER Lukas</v>
          </cell>
          <cell r="E149" t="str">
            <v>LRV STEIERMARK</v>
          </cell>
          <cell r="F149">
            <v>100633</v>
          </cell>
          <cell r="G149" t="str">
            <v>JUNIOR </v>
          </cell>
          <cell r="H149" t="str">
            <v>LRS</v>
          </cell>
        </row>
        <row r="150">
          <cell r="B150">
            <v>166</v>
          </cell>
          <cell r="C150" t="str">
            <v>AUT19971029</v>
          </cell>
          <cell r="D150" t="str">
            <v>WAIBEL Christian</v>
          </cell>
          <cell r="E150" t="str">
            <v>LRV STEIERMARK</v>
          </cell>
          <cell r="F150">
            <v>100327</v>
          </cell>
          <cell r="G150" t="str">
            <v>JUNIOR </v>
          </cell>
          <cell r="H150" t="str">
            <v>LRS</v>
          </cell>
        </row>
        <row r="151">
          <cell r="B151">
            <v>167</v>
          </cell>
          <cell r="C151" t="str">
            <v>AUT19970406</v>
          </cell>
          <cell r="D151" t="str">
            <v>WINTER Stefan</v>
          </cell>
          <cell r="E151" t="str">
            <v>LRV STEIERMARK</v>
          </cell>
          <cell r="F151">
            <v>100677</v>
          </cell>
          <cell r="G151" t="str">
            <v>JUNIOR </v>
          </cell>
          <cell r="H151" t="str">
            <v>LRS</v>
          </cell>
        </row>
        <row r="152">
          <cell r="B152">
            <v>191</v>
          </cell>
          <cell r="C152" t="str">
            <v>CZE19990916*</v>
          </cell>
          <cell r="D152" t="str">
            <v>HAUF Jan </v>
          </cell>
          <cell r="E152" t="str">
            <v>MIX8 - SKP DUHA FORT LANŠKROUN </v>
          </cell>
          <cell r="F152">
            <v>20687</v>
          </cell>
          <cell r="G152" t="str">
            <v>CADET</v>
          </cell>
          <cell r="H152" t="str">
            <v>SDL</v>
          </cell>
        </row>
        <row r="153">
          <cell r="B153">
            <v>192</v>
          </cell>
          <cell r="C153" t="str">
            <v>CZE20000704*</v>
          </cell>
          <cell r="D153" t="str">
            <v>MICHAL Daniel </v>
          </cell>
          <cell r="E153" t="str">
            <v>MIX8 - SKP DUHA FORT LANŠKROUN </v>
          </cell>
          <cell r="F153">
            <v>10728</v>
          </cell>
          <cell r="G153" t="str">
            <v>CADET</v>
          </cell>
          <cell r="H153" t="str">
            <v>SDL</v>
          </cell>
        </row>
        <row r="154">
          <cell r="B154">
            <v>193</v>
          </cell>
          <cell r="C154" t="str">
            <v>CZE20000328*</v>
          </cell>
          <cell r="D154" t="str">
            <v>ROTTER Michal </v>
          </cell>
          <cell r="E154" t="str">
            <v>MIX8 - SKP DUHA FORT LANŠKROUN </v>
          </cell>
          <cell r="F154">
            <v>10354</v>
          </cell>
          <cell r="G154" t="str">
            <v>CADET</v>
          </cell>
          <cell r="H154" t="str">
            <v>SDL</v>
          </cell>
        </row>
        <row r="155">
          <cell r="B155">
            <v>194</v>
          </cell>
          <cell r="C155" t="str">
            <v>CZE20001026*</v>
          </cell>
          <cell r="D155" t="str">
            <v>ANDRLE David</v>
          </cell>
          <cell r="E155" t="str">
            <v>MIX8 - SKP DUHA FORT LANŠKROUN </v>
          </cell>
          <cell r="F155">
            <v>8356</v>
          </cell>
          <cell r="G155" t="str">
            <v>CADET</v>
          </cell>
          <cell r="H155" t="str">
            <v>SDL</v>
          </cell>
        </row>
        <row r="156">
          <cell r="B156">
            <v>195</v>
          </cell>
          <cell r="C156" t="str">
            <v>CZE19991006*</v>
          </cell>
          <cell r="D156" t="str">
            <v>DUS Albert</v>
          </cell>
          <cell r="E156" t="str">
            <v>MIX8 - WHIRLPOOL AUTHOR JUNIOR TEAM </v>
          </cell>
          <cell r="F156">
            <v>20545</v>
          </cell>
          <cell r="G156" t="str">
            <v>CADET</v>
          </cell>
          <cell r="H156" t="str">
            <v>SDL</v>
          </cell>
        </row>
        <row r="157">
          <cell r="B157">
            <v>196</v>
          </cell>
          <cell r="C157" t="str">
            <v>CZE19991009*</v>
          </cell>
          <cell r="D157" t="str">
            <v>HOLFEUER Dan </v>
          </cell>
          <cell r="E157" t="str">
            <v>MIX8 - CK MTB MARATON HLINSKO </v>
          </cell>
          <cell r="F157">
            <v>20258</v>
          </cell>
          <cell r="G157" t="str">
            <v>CADET</v>
          </cell>
          <cell r="H157" t="str">
            <v>SDL</v>
          </cell>
        </row>
        <row r="158">
          <cell r="B158">
            <v>197</v>
          </cell>
          <cell r="C158" t="str">
            <v>*CZE19980830</v>
          </cell>
          <cell r="D158" t="str">
            <v>PARMA Dominik </v>
          </cell>
          <cell r="E158" t="str">
            <v>MIX8 - TJ UNIČOV </v>
          </cell>
          <cell r="F158">
            <v>20788</v>
          </cell>
          <cell r="G158" t="str">
            <v>JUNIOR *</v>
          </cell>
          <cell r="H158" t="str">
            <v>SDL</v>
          </cell>
        </row>
        <row r="159">
          <cell r="B159">
            <v>198</v>
          </cell>
          <cell r="C159" t="str">
            <v>SVK19991205*</v>
          </cell>
          <cell r="D159" t="str">
            <v>VRANKO Daniel</v>
          </cell>
          <cell r="E159" t="str">
            <v>MIX8 - CK KARPATY SMOLENICE</v>
          </cell>
          <cell r="F159" t="str">
            <v>S 7449</v>
          </cell>
          <cell r="G159" t="str">
            <v>CADET</v>
          </cell>
          <cell r="H159" t="str">
            <v>SDL</v>
          </cell>
        </row>
      </sheetData>
      <sheetData sheetId="6">
        <row r="12">
          <cell r="B12">
            <v>34</v>
          </cell>
          <cell r="C12" t="str">
            <v>GER19970125</v>
          </cell>
          <cell r="D12" t="str">
            <v>FRANZ Toni</v>
          </cell>
          <cell r="E12" t="str">
            <v>JUNIOREN SCHWALBE TEAM SACHSEN</v>
          </cell>
          <cell r="F12" t="str">
            <v>SAC134961</v>
          </cell>
          <cell r="G12" t="str">
            <v>JUNIOR </v>
          </cell>
          <cell r="H12" t="str">
            <v>SAC</v>
          </cell>
          <cell r="I12">
            <v>0.07813657407407408</v>
          </cell>
          <cell r="J12">
            <v>0</v>
          </cell>
          <cell r="M12">
            <v>1</v>
          </cell>
        </row>
        <row r="13">
          <cell r="B13">
            <v>2</v>
          </cell>
          <cell r="C13" t="str">
            <v>GER19970122</v>
          </cell>
          <cell r="D13" t="str">
            <v>BERAN Andy</v>
          </cell>
          <cell r="E13" t="str">
            <v>RSC COTTBUS</v>
          </cell>
          <cell r="F13" t="str">
            <v>BRA604254</v>
          </cell>
          <cell r="G13" t="str">
            <v>JUNIOR </v>
          </cell>
          <cell r="H13" t="str">
            <v>COT</v>
          </cell>
          <cell r="I13">
            <v>0.07818287037037037</v>
          </cell>
          <cell r="J13">
            <v>4.629629629629428E-05</v>
          </cell>
          <cell r="M13">
            <v>2</v>
          </cell>
        </row>
        <row r="14">
          <cell r="B14">
            <v>84</v>
          </cell>
          <cell r="C14" t="str">
            <v>*GER19981211</v>
          </cell>
          <cell r="D14" t="str">
            <v>RUDOLPH Poul</v>
          </cell>
          <cell r="E14" t="str">
            <v>GERMAN NATIONAL TEAM</v>
          </cell>
          <cell r="F14" t="str">
            <v>BER032411</v>
          </cell>
          <cell r="G14" t="str">
            <v>JUNIOR *</v>
          </cell>
          <cell r="H14" t="str">
            <v>GER</v>
          </cell>
          <cell r="I14">
            <v>0.07820601851851852</v>
          </cell>
          <cell r="J14">
            <v>6.944444444444142E-05</v>
          </cell>
          <cell r="M14">
            <v>3</v>
          </cell>
        </row>
        <row r="15">
          <cell r="B15">
            <v>158</v>
          </cell>
          <cell r="C15" t="str">
            <v>POL19971016</v>
          </cell>
          <cell r="D15" t="str">
            <v>KUKLEWICZ Karol</v>
          </cell>
          <cell r="E15" t="str">
            <v>MIX7 - MLKS WIELUŃ</v>
          </cell>
          <cell r="F15" t="str">
            <v>LOD009</v>
          </cell>
          <cell r="G15" t="str">
            <v>JUNIOR </v>
          </cell>
          <cell r="H15" t="str">
            <v>RLM</v>
          </cell>
          <cell r="I15">
            <v>0.07825231481481482</v>
          </cell>
          <cell r="J15">
            <v>0.0001157407407407357</v>
          </cell>
          <cell r="M15">
            <v>4</v>
          </cell>
        </row>
        <row r="16">
          <cell r="B16">
            <v>73</v>
          </cell>
          <cell r="C16" t="str">
            <v>CZE19991022*</v>
          </cell>
          <cell r="D16" t="str">
            <v>BABOR Daniel </v>
          </cell>
          <cell r="E16" t="str">
            <v>MIX2  - TJ KOVO PRAHA </v>
          </cell>
          <cell r="F16">
            <v>10972</v>
          </cell>
          <cell r="G16" t="str">
            <v>CADET</v>
          </cell>
          <cell r="H16" t="str">
            <v>KOV</v>
          </cell>
          <cell r="I16">
            <v>0.07825231481481482</v>
          </cell>
          <cell r="J16">
            <v>0.0001157407407407357</v>
          </cell>
          <cell r="M16">
            <v>5</v>
          </cell>
        </row>
        <row r="17">
          <cell r="B17">
            <v>75</v>
          </cell>
          <cell r="C17" t="str">
            <v>CZE19970804</v>
          </cell>
          <cell r="D17" t="str">
            <v>SPUDIL Martin </v>
          </cell>
          <cell r="E17" t="str">
            <v>MIX2  - SP KOLO LOAP SPECIALIZED </v>
          </cell>
          <cell r="F17">
            <v>10880</v>
          </cell>
          <cell r="G17" t="str">
            <v>JUNIOR </v>
          </cell>
          <cell r="H17" t="str">
            <v>KOV</v>
          </cell>
          <cell r="I17">
            <v>0.07825231481481482</v>
          </cell>
          <cell r="J17">
            <v>0.0001157407407407357</v>
          </cell>
          <cell r="M17">
            <v>6</v>
          </cell>
        </row>
        <row r="18">
          <cell r="B18">
            <v>156</v>
          </cell>
          <cell r="C18" t="str">
            <v>AUT19971004</v>
          </cell>
          <cell r="D18" t="str">
            <v>GRUBER Julian</v>
          </cell>
          <cell r="E18" t="str">
            <v>MIX7 - RLM WIEN (RADLEISTUNGSMODELL WIEN)</v>
          </cell>
          <cell r="F18">
            <v>100044</v>
          </cell>
          <cell r="G18" t="str">
            <v>JUNIOR </v>
          </cell>
          <cell r="H18" t="str">
            <v>RLM</v>
          </cell>
          <cell r="I18">
            <v>0.07825231481481482</v>
          </cell>
          <cell r="J18">
            <v>0.0001157407407407357</v>
          </cell>
          <cell r="M18">
            <v>7</v>
          </cell>
        </row>
        <row r="19">
          <cell r="B19">
            <v>81</v>
          </cell>
          <cell r="C19" t="str">
            <v>*GER19980505</v>
          </cell>
          <cell r="D19" t="str">
            <v>HAUPT Tarik</v>
          </cell>
          <cell r="E19" t="str">
            <v>GERMAN NATIONAL TEAM</v>
          </cell>
          <cell r="F19" t="str">
            <v>BER032308</v>
          </cell>
          <cell r="G19" t="str">
            <v>JUNIOR *</v>
          </cell>
          <cell r="H19" t="str">
            <v>GER</v>
          </cell>
          <cell r="I19">
            <v>0.07825231481481482</v>
          </cell>
          <cell r="J19">
            <v>0.0001157407407407357</v>
          </cell>
          <cell r="M19">
            <v>8</v>
          </cell>
        </row>
        <row r="20">
          <cell r="B20">
            <v>136</v>
          </cell>
          <cell r="C20" t="str">
            <v>*SVK19980617</v>
          </cell>
          <cell r="D20" t="str">
            <v>KLÁTIK David</v>
          </cell>
          <cell r="E20" t="str">
            <v>MIX5 - TJ SLAVIA SG TRENČÍN</v>
          </cell>
          <cell r="F20" t="str">
            <v>S 6351</v>
          </cell>
          <cell r="G20" t="str">
            <v>JUNIOR *</v>
          </cell>
          <cell r="H20" t="str">
            <v>SGT</v>
          </cell>
          <cell r="I20">
            <v>0.07825231481481482</v>
          </cell>
          <cell r="J20">
            <v>0.0001157407407407357</v>
          </cell>
          <cell r="M20">
            <v>9</v>
          </cell>
        </row>
        <row r="21">
          <cell r="B21">
            <v>43</v>
          </cell>
          <cell r="C21" t="str">
            <v>*CZE19981115</v>
          </cell>
          <cell r="D21" t="str">
            <v>KOČAŘÍK Václav </v>
          </cell>
          <cell r="E21" t="str">
            <v>SKC TUFO PROSTĚJOV </v>
          </cell>
          <cell r="F21">
            <v>9513</v>
          </cell>
          <cell r="G21" t="str">
            <v>JUNIOR *</v>
          </cell>
          <cell r="H21" t="str">
            <v>STP</v>
          </cell>
          <cell r="I21">
            <v>0.07825231481481482</v>
          </cell>
          <cell r="J21">
            <v>0.0001157407407407357</v>
          </cell>
          <cell r="M21">
            <v>10</v>
          </cell>
        </row>
        <row r="22">
          <cell r="B22">
            <v>114</v>
          </cell>
          <cell r="C22" t="str">
            <v>CZE19991205*</v>
          </cell>
          <cell r="D22" t="str">
            <v>SYROVÁTKA Matěj </v>
          </cell>
          <cell r="E22" t="str">
            <v>MIX3 - ČEZ CYKLO TEAM TÁBOR </v>
          </cell>
          <cell r="F22">
            <v>19867</v>
          </cell>
          <cell r="G22" t="str">
            <v>CADET</v>
          </cell>
          <cell r="H22" t="str">
            <v>CPP</v>
          </cell>
          <cell r="I22">
            <v>0.07825231481481482</v>
          </cell>
          <cell r="J22">
            <v>0.0001157407407407357</v>
          </cell>
          <cell r="M22">
            <v>11</v>
          </cell>
        </row>
        <row r="23">
          <cell r="B23">
            <v>11</v>
          </cell>
          <cell r="C23" t="str">
            <v>GER19970217</v>
          </cell>
          <cell r="D23" t="str">
            <v>SCHMIEDEL Sebastian</v>
          </cell>
          <cell r="E23" t="str">
            <v>THÜRINGER RADSPORT VERBAND</v>
          </cell>
          <cell r="F23" t="str">
            <v>THÜ134870</v>
          </cell>
          <cell r="G23" t="str">
            <v>JUNIOR </v>
          </cell>
          <cell r="H23" t="str">
            <v>THU</v>
          </cell>
          <cell r="I23">
            <v>0.07825231481481482</v>
          </cell>
          <cell r="J23">
            <v>0.0001157407407407357</v>
          </cell>
          <cell r="M23">
            <v>12</v>
          </cell>
        </row>
        <row r="24">
          <cell r="B24">
            <v>95</v>
          </cell>
          <cell r="C24" t="str">
            <v>*GER19981026</v>
          </cell>
          <cell r="D24" t="str">
            <v>KUNERT Pepe</v>
          </cell>
          <cell r="E24" t="str">
            <v>RG BERLIN</v>
          </cell>
          <cell r="F24" t="str">
            <v>BER032402</v>
          </cell>
          <cell r="G24" t="str">
            <v>JUNIOR *</v>
          </cell>
          <cell r="H24" t="str">
            <v>RGB</v>
          </cell>
          <cell r="I24">
            <v>0.07825231481481482</v>
          </cell>
          <cell r="J24">
            <v>0.0001157407407407357</v>
          </cell>
          <cell r="M24">
            <v>13</v>
          </cell>
        </row>
        <row r="25">
          <cell r="B25">
            <v>112</v>
          </cell>
          <cell r="C25" t="str">
            <v>*CZE19980616</v>
          </cell>
          <cell r="D25" t="str">
            <v>DRDEK Dominik </v>
          </cell>
          <cell r="E25" t="str">
            <v>MIX3 - ČEZ CYKLO TEAM TÁBOR </v>
          </cell>
          <cell r="F25">
            <v>8397</v>
          </cell>
          <cell r="G25" t="str">
            <v>JUNIOR *</v>
          </cell>
          <cell r="H25" t="str">
            <v>CPP</v>
          </cell>
          <cell r="I25">
            <v>0.07825231481481482</v>
          </cell>
          <cell r="J25">
            <v>0.0001157407407407357</v>
          </cell>
          <cell r="M25">
            <v>14</v>
          </cell>
        </row>
        <row r="26">
          <cell r="B26">
            <v>101</v>
          </cell>
          <cell r="C26" t="str">
            <v>SVK19971212</v>
          </cell>
          <cell r="D26" t="str">
            <v>KOVÁČIK Vladimír</v>
          </cell>
          <cell r="E26" t="str">
            <v>SLOVAK CYCLING FEDERATION</v>
          </cell>
          <cell r="F26" t="str">
            <v>S 5733</v>
          </cell>
          <cell r="G26" t="str">
            <v>JUNIOR </v>
          </cell>
          <cell r="H26" t="str">
            <v>SVK</v>
          </cell>
          <cell r="I26">
            <v>0.07825231481481482</v>
          </cell>
          <cell r="J26">
            <v>0.0001157407407407357</v>
          </cell>
          <cell r="M26">
            <v>15</v>
          </cell>
        </row>
        <row r="27">
          <cell r="B27">
            <v>53</v>
          </cell>
          <cell r="C27" t="str">
            <v>CZE20001009*</v>
          </cell>
          <cell r="D27" t="str">
            <v>MIKŠANÍK Vladimír</v>
          </cell>
          <cell r="E27" t="str">
            <v>MIX1 - ACK STARÁ VES NAD ONDŘEJNICÍ</v>
          </cell>
          <cell r="F27">
            <v>15169</v>
          </cell>
          <cell r="G27" t="str">
            <v>CADET</v>
          </cell>
          <cell r="H27" t="str">
            <v>SLZ</v>
          </cell>
          <cell r="I27">
            <v>0.07825231481481482</v>
          </cell>
          <cell r="J27">
            <v>0.0001157407407407357</v>
          </cell>
          <cell r="M27">
            <v>16</v>
          </cell>
        </row>
        <row r="28">
          <cell r="B28">
            <v>163</v>
          </cell>
          <cell r="C28" t="str">
            <v>*AUT19980813</v>
          </cell>
          <cell r="D28" t="str">
            <v>IRENDORFER Moritz</v>
          </cell>
          <cell r="E28" t="str">
            <v>LRV STEIERMARK</v>
          </cell>
          <cell r="F28">
            <v>100291</v>
          </cell>
          <cell r="G28" t="str">
            <v>JUNIOR *</v>
          </cell>
          <cell r="H28" t="str">
            <v>LRS</v>
          </cell>
          <cell r="I28">
            <v>0.07825231481481482</v>
          </cell>
          <cell r="J28">
            <v>0.0001157407407407357</v>
          </cell>
          <cell r="M28">
            <v>17</v>
          </cell>
        </row>
        <row r="29">
          <cell r="B29">
            <v>63</v>
          </cell>
          <cell r="C29" t="str">
            <v>*BEL19980926</v>
          </cell>
          <cell r="D29" t="str">
            <v>HUYGEN Wout</v>
          </cell>
          <cell r="E29" t="str">
            <v>WAC TEAM HOBOKEN</v>
          </cell>
          <cell r="F29">
            <v>57574</v>
          </cell>
          <cell r="G29" t="str">
            <v>JUNIOR *</v>
          </cell>
          <cell r="H29" t="str">
            <v>WAC</v>
          </cell>
          <cell r="I29">
            <v>0.07825231481481482</v>
          </cell>
          <cell r="J29">
            <v>0.0001157407407407357</v>
          </cell>
          <cell r="M29">
            <v>18</v>
          </cell>
        </row>
        <row r="30">
          <cell r="B30">
            <v>83</v>
          </cell>
          <cell r="C30" t="str">
            <v>*GER19980312</v>
          </cell>
          <cell r="D30" t="str">
            <v>MÖBIS Maximilian</v>
          </cell>
          <cell r="E30" t="str">
            <v>GERMAN NATIONAL TEAM</v>
          </cell>
          <cell r="F30" t="str">
            <v>BER032252</v>
          </cell>
          <cell r="G30" t="str">
            <v>JUNIOR *</v>
          </cell>
          <cell r="H30" t="str">
            <v>GER</v>
          </cell>
          <cell r="I30">
            <v>0.07825231481481482</v>
          </cell>
          <cell r="J30">
            <v>0.0001157407407407357</v>
          </cell>
          <cell r="M30">
            <v>19</v>
          </cell>
        </row>
        <row r="31">
          <cell r="B31">
            <v>102</v>
          </cell>
          <cell r="C31" t="str">
            <v>SVK19970522</v>
          </cell>
          <cell r="D31" t="str">
            <v>KVIETOK Pavol</v>
          </cell>
          <cell r="E31" t="str">
            <v>SLOVAK CYCLING FEDERATION</v>
          </cell>
          <cell r="F31" t="str">
            <v>S 4591</v>
          </cell>
          <cell r="G31" t="str">
            <v>JUNIOR </v>
          </cell>
          <cell r="H31" t="str">
            <v>SVK</v>
          </cell>
          <cell r="I31">
            <v>0.07825231481481482</v>
          </cell>
          <cell r="J31">
            <v>0.0001157407407407357</v>
          </cell>
          <cell r="M31">
            <v>20</v>
          </cell>
        </row>
        <row r="32">
          <cell r="B32">
            <v>86</v>
          </cell>
          <cell r="C32" t="str">
            <v>*GER19980223</v>
          </cell>
          <cell r="D32" t="str">
            <v>PLAMBECK Philipp</v>
          </cell>
          <cell r="E32" t="str">
            <v>GERMAN NATIONAL TEAM</v>
          </cell>
          <cell r="F32" t="str">
            <v>HAM062726</v>
          </cell>
          <cell r="G32" t="str">
            <v>JUNIOR *</v>
          </cell>
          <cell r="H32" t="str">
            <v>GER</v>
          </cell>
          <cell r="I32">
            <v>0.07825231481481482</v>
          </cell>
          <cell r="J32">
            <v>0.0001157407407407357</v>
          </cell>
          <cell r="M32">
            <v>21</v>
          </cell>
        </row>
        <row r="33">
          <cell r="B33">
            <v>54</v>
          </cell>
          <cell r="C33" t="str">
            <v>*CZE19980726</v>
          </cell>
          <cell r="D33" t="str">
            <v>POKORNÝ Petr</v>
          </cell>
          <cell r="E33" t="str">
            <v>MIX1 - ACK STARÁ VES NAD ONDŘEJNICÍ</v>
          </cell>
          <cell r="F33">
            <v>9870</v>
          </cell>
          <cell r="G33" t="str">
            <v>JUNIOR *</v>
          </cell>
          <cell r="H33" t="str">
            <v>SLZ</v>
          </cell>
          <cell r="I33">
            <v>0.07825231481481482</v>
          </cell>
          <cell r="J33">
            <v>0.0001157407407407357</v>
          </cell>
          <cell r="M33">
            <v>22</v>
          </cell>
        </row>
        <row r="34">
          <cell r="B34">
            <v>58</v>
          </cell>
          <cell r="C34" t="str">
            <v>POL19990111*</v>
          </cell>
          <cell r="D34" t="str">
            <v>MIGAS Dawid </v>
          </cell>
          <cell r="E34" t="str">
            <v>MIX1 - GRUPA KOLARSKA GLIWICE </v>
          </cell>
          <cell r="F34" t="str">
            <v>SLA284</v>
          </cell>
          <cell r="G34" t="str">
            <v>CADET</v>
          </cell>
          <cell r="H34" t="str">
            <v>SLZ</v>
          </cell>
          <cell r="I34">
            <v>0.07825231481481482</v>
          </cell>
          <cell r="J34">
            <v>0.0001157407407407357</v>
          </cell>
          <cell r="M34">
            <v>23</v>
          </cell>
        </row>
        <row r="35">
          <cell r="B35">
            <v>68</v>
          </cell>
          <cell r="C35" t="str">
            <v>*BEL19980331</v>
          </cell>
          <cell r="D35" t="str">
            <v>VAN STEENSEL Mats</v>
          </cell>
          <cell r="E35" t="str">
            <v>WAC TEAM HOBOKEN</v>
          </cell>
          <cell r="F35">
            <v>51298</v>
          </cell>
          <cell r="G35" t="str">
            <v>JUNIOR *</v>
          </cell>
          <cell r="H35" t="str">
            <v>WAC</v>
          </cell>
          <cell r="I35">
            <v>0.07825231481481482</v>
          </cell>
          <cell r="J35">
            <v>0.0001157407407407357</v>
          </cell>
          <cell r="M35">
            <v>24</v>
          </cell>
        </row>
        <row r="36">
          <cell r="B36">
            <v>31</v>
          </cell>
          <cell r="C36" t="str">
            <v>GER19970806</v>
          </cell>
          <cell r="D36" t="str">
            <v>BINAY Noah</v>
          </cell>
          <cell r="E36" t="str">
            <v>JUNIOREN SCHWALBE TEAM SACHSEN</v>
          </cell>
          <cell r="F36" t="str">
            <v>SAC142218</v>
          </cell>
          <cell r="G36" t="str">
            <v>JUNIOR </v>
          </cell>
          <cell r="H36" t="str">
            <v>SAC</v>
          </cell>
          <cell r="I36">
            <v>0.07825231481481482</v>
          </cell>
          <cell r="J36">
            <v>0.0001157407407407357</v>
          </cell>
          <cell r="M36">
            <v>25</v>
          </cell>
        </row>
        <row r="37">
          <cell r="B37">
            <v>118</v>
          </cell>
          <cell r="C37" t="str">
            <v>CZE19970110</v>
          </cell>
          <cell r="D37" t="str">
            <v>KŘIKAVA Jakub </v>
          </cell>
          <cell r="E37" t="str">
            <v>MIX3 - TJ ZČE CYKLISTIKA PLZEŇ </v>
          </cell>
          <cell r="F37">
            <v>9167</v>
          </cell>
          <cell r="G37" t="str">
            <v>JUNIOR </v>
          </cell>
          <cell r="H37" t="str">
            <v>CPP</v>
          </cell>
          <cell r="I37">
            <v>0.07825231481481482</v>
          </cell>
          <cell r="J37">
            <v>0.0001157407407407357</v>
          </cell>
          <cell r="M37">
            <v>26</v>
          </cell>
        </row>
        <row r="38">
          <cell r="B38">
            <v>41</v>
          </cell>
          <cell r="C38" t="str">
            <v>CZE19971201</v>
          </cell>
          <cell r="D38" t="str">
            <v>CHYTIL Daniel </v>
          </cell>
          <cell r="E38" t="str">
            <v>SKC TUFO PROSTĚJOV </v>
          </cell>
          <cell r="F38">
            <v>13150</v>
          </cell>
          <cell r="G38" t="str">
            <v>JUNIOR </v>
          </cell>
          <cell r="H38" t="str">
            <v>STP</v>
          </cell>
          <cell r="I38">
            <v>0.07825231481481482</v>
          </cell>
          <cell r="J38">
            <v>0.0001157407407407357</v>
          </cell>
          <cell r="M38">
            <v>27</v>
          </cell>
        </row>
        <row r="39">
          <cell r="B39">
            <v>8</v>
          </cell>
          <cell r="C39" t="str">
            <v>GER19970701</v>
          </cell>
          <cell r="D39" t="str">
            <v>ZETZSCHE Till</v>
          </cell>
          <cell r="E39" t="str">
            <v>RSC COTTBUS</v>
          </cell>
          <cell r="F39" t="str">
            <v>BRA043938</v>
          </cell>
          <cell r="G39" t="str">
            <v>JUNIOR </v>
          </cell>
          <cell r="H39" t="str">
            <v>COT</v>
          </cell>
          <cell r="I39">
            <v>0.07825231481481482</v>
          </cell>
          <cell r="J39">
            <v>0.0001157407407407357</v>
          </cell>
          <cell r="M39">
            <v>28</v>
          </cell>
        </row>
        <row r="40">
          <cell r="B40">
            <v>45</v>
          </cell>
          <cell r="C40" t="str">
            <v>CZE19971015</v>
          </cell>
          <cell r="D40" t="str">
            <v>STRUPEK Matyáš </v>
          </cell>
          <cell r="E40" t="str">
            <v>SKC TUFO PROSTĚJOV </v>
          </cell>
          <cell r="F40">
            <v>11747</v>
          </cell>
          <cell r="G40" t="str">
            <v>JUNIOR </v>
          </cell>
          <cell r="H40" t="str">
            <v>STP</v>
          </cell>
          <cell r="I40">
            <v>0.07825231481481482</v>
          </cell>
          <cell r="J40">
            <v>0.0001157407407407357</v>
          </cell>
          <cell r="M40">
            <v>29</v>
          </cell>
        </row>
        <row r="41">
          <cell r="B41">
            <v>39</v>
          </cell>
          <cell r="C41" t="str">
            <v>*GER19980906</v>
          </cell>
          <cell r="D41" t="str">
            <v>ZSCHOCKE Maximilian</v>
          </cell>
          <cell r="E41" t="str">
            <v>JUNIOREN SCHWALBE TEAM SACHSEN</v>
          </cell>
          <cell r="F41" t="str">
            <v>SAC135079</v>
          </cell>
          <cell r="G41" t="str">
            <v>JUNIOR *</v>
          </cell>
          <cell r="H41" t="str">
            <v>SAC</v>
          </cell>
          <cell r="I41">
            <v>0.07825231481481482</v>
          </cell>
          <cell r="J41">
            <v>0.0001157407407407357</v>
          </cell>
          <cell r="M41">
            <v>30</v>
          </cell>
        </row>
        <row r="42">
          <cell r="B42">
            <v>147</v>
          </cell>
          <cell r="C42" t="str">
            <v>CZE19970127</v>
          </cell>
          <cell r="D42" t="str">
            <v>KOTOUČEK Matěj </v>
          </cell>
          <cell r="E42" t="str">
            <v>MIX6 - TJ FAVORIT BRNO </v>
          </cell>
          <cell r="F42">
            <v>9917</v>
          </cell>
          <cell r="G42" t="str">
            <v>JUNIOR </v>
          </cell>
          <cell r="H42" t="str">
            <v>FAV</v>
          </cell>
          <cell r="I42">
            <v>0.07825231481481482</v>
          </cell>
          <cell r="J42">
            <v>0.0001157407407407357</v>
          </cell>
          <cell r="M42">
            <v>31</v>
          </cell>
        </row>
        <row r="43">
          <cell r="B43">
            <v>146</v>
          </cell>
          <cell r="C43" t="str">
            <v>CZE19970414</v>
          </cell>
          <cell r="D43" t="str">
            <v>DVOŘÁK Jakub </v>
          </cell>
          <cell r="E43" t="str">
            <v>MIX6 - TJ FAVORIT BRNO </v>
          </cell>
          <cell r="F43">
            <v>14284</v>
          </cell>
          <cell r="G43" t="str">
            <v>JUNIOR </v>
          </cell>
          <cell r="H43" t="str">
            <v>FAV</v>
          </cell>
          <cell r="I43">
            <v>0.07825231481481482</v>
          </cell>
          <cell r="J43">
            <v>0.0001157407407407357</v>
          </cell>
          <cell r="M43">
            <v>32</v>
          </cell>
        </row>
        <row r="44">
          <cell r="B44">
            <v>71</v>
          </cell>
          <cell r="C44" t="str">
            <v>CZE19990814*</v>
          </cell>
          <cell r="D44" t="str">
            <v>KLABOUCH Petr </v>
          </cell>
          <cell r="E44" t="str">
            <v>MIX2  - VELO - CLUB CIRKL Č.BUDĚJOVICE</v>
          </cell>
          <cell r="F44">
            <v>7815</v>
          </cell>
          <cell r="G44" t="str">
            <v>CADET</v>
          </cell>
          <cell r="H44" t="str">
            <v>KOV</v>
          </cell>
          <cell r="I44">
            <v>0.07825231481481482</v>
          </cell>
          <cell r="J44">
            <v>0.0001157407407407357</v>
          </cell>
          <cell r="M44">
            <v>33</v>
          </cell>
        </row>
        <row r="45">
          <cell r="B45">
            <v>37</v>
          </cell>
          <cell r="C45" t="str">
            <v>*GER19981209</v>
          </cell>
          <cell r="D45" t="str">
            <v>NOLDE Tobias</v>
          </cell>
          <cell r="E45" t="str">
            <v>JUNIOREN SCHWALBE TEAM SACHSEN</v>
          </cell>
          <cell r="F45" t="str">
            <v>SAC095804</v>
          </cell>
          <cell r="G45" t="str">
            <v>JUNIOR *</v>
          </cell>
          <cell r="H45" t="str">
            <v>SAC</v>
          </cell>
          <cell r="I45">
            <v>0.07825231481481482</v>
          </cell>
          <cell r="J45">
            <v>0.0001157407407407357</v>
          </cell>
          <cell r="M45">
            <v>34</v>
          </cell>
        </row>
        <row r="46">
          <cell r="B46">
            <v>106</v>
          </cell>
          <cell r="C46" t="str">
            <v>*SVK19980719</v>
          </cell>
          <cell r="D46" t="str">
            <v>GAJDOŠÍK Ján</v>
          </cell>
          <cell r="E46" t="str">
            <v>SLOVAK CYCLING FEDERATION</v>
          </cell>
          <cell r="F46" t="str">
            <v>S 5766</v>
          </cell>
          <cell r="G46" t="str">
            <v>JUNIOR *</v>
          </cell>
          <cell r="H46" t="str">
            <v>SVK</v>
          </cell>
          <cell r="I46">
            <v>0.07825231481481482</v>
          </cell>
          <cell r="J46">
            <v>0.0001157407407407357</v>
          </cell>
          <cell r="M46">
            <v>35</v>
          </cell>
        </row>
        <row r="47">
          <cell r="B47">
            <v>57</v>
          </cell>
          <cell r="C47" t="str">
            <v>POL19970825</v>
          </cell>
          <cell r="D47" t="str">
            <v>GRZEGORZYCA Dominik </v>
          </cell>
          <cell r="E47" t="str">
            <v>MIX1 - GRUPA KOLARSKA GLIWICE </v>
          </cell>
          <cell r="F47" t="str">
            <v>SLA288</v>
          </cell>
          <cell r="G47" t="str">
            <v>JUNIOR </v>
          </cell>
          <cell r="H47" t="str">
            <v>SLZ</v>
          </cell>
          <cell r="I47">
            <v>0.07825231481481482</v>
          </cell>
          <cell r="J47">
            <v>0.0001157407407407357</v>
          </cell>
          <cell r="M47">
            <v>36</v>
          </cell>
        </row>
        <row r="48">
          <cell r="B48">
            <v>117</v>
          </cell>
          <cell r="C48" t="str">
            <v>CZE19970109</v>
          </cell>
          <cell r="D48" t="str">
            <v>SVATEK Miroslav </v>
          </cell>
          <cell r="E48" t="str">
            <v>MIX3 - AC SPARTA PRAHA </v>
          </cell>
          <cell r="F48">
            <v>9623</v>
          </cell>
          <cell r="G48" t="str">
            <v>JUNIOR </v>
          </cell>
          <cell r="H48" t="str">
            <v>CPP</v>
          </cell>
          <cell r="I48">
            <v>0.07825231481481482</v>
          </cell>
          <cell r="J48">
            <v>0.0001157407407407357</v>
          </cell>
          <cell r="M48">
            <v>37</v>
          </cell>
        </row>
        <row r="49">
          <cell r="B49">
            <v>94</v>
          </cell>
          <cell r="C49" t="str">
            <v>GER19971001</v>
          </cell>
          <cell r="D49" t="str">
            <v>HOLTZ Christopher</v>
          </cell>
          <cell r="E49" t="str">
            <v>RG BERLIN</v>
          </cell>
          <cell r="F49" t="str">
            <v>HAM051122</v>
          </cell>
          <cell r="G49" t="str">
            <v>JUNIOR </v>
          </cell>
          <cell r="H49" t="str">
            <v>RGB</v>
          </cell>
          <cell r="I49">
            <v>0.07825231481481482</v>
          </cell>
          <cell r="J49">
            <v>0.0001157407407407357</v>
          </cell>
          <cell r="M49">
            <v>38</v>
          </cell>
        </row>
        <row r="50">
          <cell r="B50">
            <v>103</v>
          </cell>
          <cell r="C50" t="str">
            <v>SVK19970730</v>
          </cell>
          <cell r="D50" t="str">
            <v>MEŇUŠ Tomáš</v>
          </cell>
          <cell r="E50" t="str">
            <v>SLOVAK CYCLING FEDERATION</v>
          </cell>
          <cell r="F50" t="str">
            <v>S 6668</v>
          </cell>
          <cell r="G50" t="str">
            <v>JUNIOR </v>
          </cell>
          <cell r="H50" t="str">
            <v>SVK</v>
          </cell>
          <cell r="I50">
            <v>0.07825231481481482</v>
          </cell>
          <cell r="J50">
            <v>0.0001157407407407357</v>
          </cell>
          <cell r="M50">
            <v>39</v>
          </cell>
        </row>
        <row r="51">
          <cell r="B51">
            <v>92</v>
          </cell>
          <cell r="C51" t="str">
            <v>GER20000619*</v>
          </cell>
          <cell r="D51" t="str">
            <v>DREIER Fabian</v>
          </cell>
          <cell r="E51" t="str">
            <v>RG BERLIN</v>
          </cell>
          <cell r="F51" t="str">
            <v>BER035135</v>
          </cell>
          <cell r="G51" t="str">
            <v>CADET</v>
          </cell>
          <cell r="H51" t="str">
            <v>RGB</v>
          </cell>
          <cell r="I51">
            <v>0.07825231481481482</v>
          </cell>
          <cell r="J51">
            <v>0.0001157407407407357</v>
          </cell>
          <cell r="M51">
            <v>40</v>
          </cell>
        </row>
        <row r="52">
          <cell r="B52">
            <v>161</v>
          </cell>
          <cell r="C52" t="str">
            <v>*AUT19980216</v>
          </cell>
          <cell r="D52" t="str">
            <v>FRIEDRICH Marco</v>
          </cell>
          <cell r="E52" t="str">
            <v>LRV STEIERMARK</v>
          </cell>
          <cell r="F52">
            <v>100698</v>
          </cell>
          <cell r="G52" t="str">
            <v>JUNIOR *</v>
          </cell>
          <cell r="H52" t="str">
            <v>LRS</v>
          </cell>
          <cell r="I52">
            <v>0.07825231481481482</v>
          </cell>
          <cell r="J52">
            <v>0.0001157407407407357</v>
          </cell>
          <cell r="M52">
            <v>41</v>
          </cell>
        </row>
        <row r="53">
          <cell r="B53">
            <v>150</v>
          </cell>
          <cell r="C53" t="str">
            <v>*CZE19980624</v>
          </cell>
          <cell r="D53" t="str">
            <v>PRUDEK Dominik</v>
          </cell>
          <cell r="E53" t="str">
            <v>MIX6 - TJ FAVORIT BRNO </v>
          </cell>
          <cell r="F53">
            <v>9600</v>
          </cell>
          <cell r="G53" t="str">
            <v>JUNIOR *</v>
          </cell>
          <cell r="H53" t="str">
            <v>FAV</v>
          </cell>
          <cell r="I53">
            <v>0.07825231481481482</v>
          </cell>
          <cell r="J53">
            <v>0.0001157407407407357</v>
          </cell>
          <cell r="M53">
            <v>42</v>
          </cell>
        </row>
        <row r="54">
          <cell r="B54">
            <v>21</v>
          </cell>
          <cell r="C54" t="str">
            <v>CZE19971022</v>
          </cell>
          <cell r="D54" t="str">
            <v>KLEVETA Jakub </v>
          </cell>
          <cell r="E54" t="str">
            <v>MAPEI MERIDA KAŇKOVSKÝ </v>
          </cell>
          <cell r="F54">
            <v>10284</v>
          </cell>
          <cell r="G54" t="str">
            <v>JUNIOR </v>
          </cell>
          <cell r="H54" t="str">
            <v>MAP</v>
          </cell>
          <cell r="I54">
            <v>0.07825231481481482</v>
          </cell>
          <cell r="J54">
            <v>0.0001157407407407357</v>
          </cell>
          <cell r="M54">
            <v>43</v>
          </cell>
        </row>
        <row r="55">
          <cell r="B55">
            <v>111</v>
          </cell>
          <cell r="C55" t="str">
            <v>*CZE19981028</v>
          </cell>
          <cell r="D55" t="str">
            <v>BAKUS Tomáš </v>
          </cell>
          <cell r="E55" t="str">
            <v>MIX3 - ČEZ CYKLO TEAM TÁBOR </v>
          </cell>
          <cell r="F55">
            <v>20355</v>
          </cell>
          <cell r="G55" t="str">
            <v>JUNIOR *</v>
          </cell>
          <cell r="H55" t="str">
            <v>CPP</v>
          </cell>
          <cell r="I55">
            <v>0.07825231481481482</v>
          </cell>
          <cell r="J55">
            <v>0.0001157407407407357</v>
          </cell>
          <cell r="M55">
            <v>44</v>
          </cell>
        </row>
        <row r="56">
          <cell r="B56">
            <v>78</v>
          </cell>
          <cell r="C56" t="str">
            <v>*CZE19980106</v>
          </cell>
          <cell r="D56" t="str">
            <v>BÁRTEK David </v>
          </cell>
          <cell r="E56" t="str">
            <v>MIX2  - VRV TEAM </v>
          </cell>
          <cell r="F56">
            <v>5332</v>
          </cell>
          <cell r="G56" t="str">
            <v>JUNIOR *</v>
          </cell>
          <cell r="H56" t="str">
            <v>KOV</v>
          </cell>
          <cell r="I56">
            <v>0.07825231481481482</v>
          </cell>
          <cell r="J56">
            <v>0.0001157407407407357</v>
          </cell>
          <cell r="M56">
            <v>45</v>
          </cell>
        </row>
        <row r="57">
          <cell r="B57">
            <v>79</v>
          </cell>
          <cell r="C57" t="str">
            <v>*CZE19980414</v>
          </cell>
          <cell r="D57" t="str">
            <v>MACEK Michal </v>
          </cell>
          <cell r="E57" t="str">
            <v>MIX2  - VRV TEAM </v>
          </cell>
          <cell r="F57">
            <v>19708</v>
          </cell>
          <cell r="G57" t="str">
            <v>JUNIOR *</v>
          </cell>
          <cell r="H57" t="str">
            <v>KOV</v>
          </cell>
          <cell r="I57">
            <v>0.07825231481481482</v>
          </cell>
          <cell r="J57">
            <v>0.0001157407407407357</v>
          </cell>
          <cell r="M57">
            <v>46</v>
          </cell>
        </row>
        <row r="58">
          <cell r="B58">
            <v>15</v>
          </cell>
          <cell r="C58" t="str">
            <v>*GER19980410</v>
          </cell>
          <cell r="D58" t="str">
            <v>DÖPEL Robin</v>
          </cell>
          <cell r="E58" t="str">
            <v>THÜRINGER RADSPORT VERBAND</v>
          </cell>
          <cell r="F58" t="str">
            <v>THÜ173350</v>
          </cell>
          <cell r="G58" t="str">
            <v>JUNIOR *</v>
          </cell>
          <cell r="H58" t="str">
            <v>THU</v>
          </cell>
          <cell r="I58">
            <v>0.07825231481481482</v>
          </cell>
          <cell r="J58">
            <v>0.0001157407407407357</v>
          </cell>
          <cell r="M58">
            <v>47</v>
          </cell>
        </row>
        <row r="59">
          <cell r="B59">
            <v>4</v>
          </cell>
          <cell r="C59" t="str">
            <v>*GER19981204</v>
          </cell>
          <cell r="D59" t="str">
            <v>MÜLLER Tom</v>
          </cell>
          <cell r="E59" t="str">
            <v>RSC COTTBUS</v>
          </cell>
          <cell r="F59" t="str">
            <v>BRA044003</v>
          </cell>
          <cell r="G59" t="str">
            <v>JUNIOR *</v>
          </cell>
          <cell r="H59" t="str">
            <v>COT</v>
          </cell>
          <cell r="I59">
            <v>0.07825231481481482</v>
          </cell>
          <cell r="J59">
            <v>0.0001157407407407357</v>
          </cell>
          <cell r="M59">
            <v>48</v>
          </cell>
        </row>
        <row r="60">
          <cell r="B60">
            <v>13</v>
          </cell>
          <cell r="C60" t="str">
            <v>GER19970811</v>
          </cell>
          <cell r="D60" t="str">
            <v>LINTZEL Philip</v>
          </cell>
          <cell r="E60" t="str">
            <v>THÜRINGER RADSPORT VERBAND</v>
          </cell>
          <cell r="F60" t="str">
            <v>THÜ173079</v>
          </cell>
          <cell r="G60" t="str">
            <v>JUNIOR </v>
          </cell>
          <cell r="H60" t="str">
            <v>THU</v>
          </cell>
          <cell r="I60">
            <v>0.07825231481481482</v>
          </cell>
          <cell r="J60">
            <v>0.0001157407407407357</v>
          </cell>
          <cell r="M60">
            <v>49</v>
          </cell>
        </row>
        <row r="61">
          <cell r="B61">
            <v>51</v>
          </cell>
          <cell r="C61" t="str">
            <v>*CZE19980914</v>
          </cell>
          <cell r="D61" t="str">
            <v>TRACHTULEC Petr</v>
          </cell>
          <cell r="E61" t="str">
            <v>MIX1 - CK FESO PETŘVALD</v>
          </cell>
          <cell r="F61">
            <v>20073</v>
          </cell>
          <cell r="G61" t="str">
            <v>JUNIOR *</v>
          </cell>
          <cell r="H61" t="str">
            <v>SLZ</v>
          </cell>
          <cell r="I61">
            <v>0.07825231481481482</v>
          </cell>
          <cell r="J61">
            <v>0.0001157407407407357</v>
          </cell>
          <cell r="M61">
            <v>50</v>
          </cell>
        </row>
        <row r="62">
          <cell r="B62">
            <v>6</v>
          </cell>
          <cell r="C62" t="str">
            <v>*GER19980317</v>
          </cell>
          <cell r="D62" t="str">
            <v>SCHNEIDER William</v>
          </cell>
          <cell r="E62" t="str">
            <v>RSC COTTBUS</v>
          </cell>
          <cell r="F62" t="str">
            <v>BRA043275</v>
          </cell>
          <cell r="G62" t="str">
            <v>JUNIOR *</v>
          </cell>
          <cell r="H62" t="str">
            <v>COT</v>
          </cell>
          <cell r="I62">
            <v>0.07825231481481482</v>
          </cell>
          <cell r="J62">
            <v>0.0001157407407407357</v>
          </cell>
          <cell r="M62">
            <v>51</v>
          </cell>
        </row>
        <row r="63">
          <cell r="B63">
            <v>18</v>
          </cell>
          <cell r="C63" t="str">
            <v>GER19990507*</v>
          </cell>
          <cell r="D63" t="str">
            <v>PAKALSKI Henrik</v>
          </cell>
          <cell r="E63" t="str">
            <v>THÜRINGER RADSPORT VERBAND</v>
          </cell>
          <cell r="F63" t="str">
            <v>THÜ043870</v>
          </cell>
          <cell r="G63" t="str">
            <v>CADET</v>
          </cell>
          <cell r="H63" t="str">
            <v>THU</v>
          </cell>
          <cell r="I63">
            <v>0.07825231481481482</v>
          </cell>
          <cell r="J63">
            <v>0.0001157407407407357</v>
          </cell>
          <cell r="M63">
            <v>52</v>
          </cell>
        </row>
        <row r="64">
          <cell r="B64">
            <v>113</v>
          </cell>
          <cell r="C64" t="str">
            <v>*CZE19980120</v>
          </cell>
          <cell r="D64" t="str">
            <v>NOVÁK Jan </v>
          </cell>
          <cell r="E64" t="str">
            <v>MIX3 - ČEZ CYKLO TEAM TÁBOR </v>
          </cell>
          <cell r="F64">
            <v>9535</v>
          </cell>
          <cell r="G64" t="str">
            <v>JUNIOR *</v>
          </cell>
          <cell r="H64" t="str">
            <v>CPP</v>
          </cell>
          <cell r="I64">
            <v>0.07825231481481482</v>
          </cell>
          <cell r="J64">
            <v>0.0001157407407407357</v>
          </cell>
          <cell r="M64">
            <v>53</v>
          </cell>
        </row>
        <row r="65">
          <cell r="B65">
            <v>134</v>
          </cell>
          <cell r="C65" t="str">
            <v>SVK19970107</v>
          </cell>
          <cell r="D65" t="str">
            <v>JANIKOVSKÝ Lukáš</v>
          </cell>
          <cell r="E65" t="str">
            <v>MIX5 - TJ SLAVIA SG TRENČÍN</v>
          </cell>
          <cell r="F65" t="str">
            <v>S 7035</v>
          </cell>
          <cell r="G65" t="str">
            <v>JUNIOR</v>
          </cell>
          <cell r="H65" t="str">
            <v>SGT</v>
          </cell>
          <cell r="I65">
            <v>0.07825231481481482</v>
          </cell>
          <cell r="J65">
            <v>0.0001157407407407357</v>
          </cell>
          <cell r="M65">
            <v>54</v>
          </cell>
        </row>
        <row r="66">
          <cell r="B66">
            <v>60</v>
          </cell>
          <cell r="C66" t="str">
            <v>*SVK19980115</v>
          </cell>
          <cell r="D66" t="str">
            <v>BLAŠKOVIČ Richard</v>
          </cell>
          <cell r="E66" t="str">
            <v>MIX1 - CK OLYMPIK TRNAVA</v>
          </cell>
          <cell r="F66" t="str">
            <v>S 7280</v>
          </cell>
          <cell r="G66" t="str">
            <v>JUNIOR *</v>
          </cell>
          <cell r="H66" t="str">
            <v>SLZ</v>
          </cell>
          <cell r="I66">
            <v>0.07825231481481482</v>
          </cell>
          <cell r="J66">
            <v>0.0001157407407407357</v>
          </cell>
          <cell r="M66">
            <v>55</v>
          </cell>
        </row>
        <row r="67">
          <cell r="B67">
            <v>56</v>
          </cell>
          <cell r="C67" t="str">
            <v>POL19970322</v>
          </cell>
          <cell r="D67" t="str">
            <v>FOLTYN Maciej</v>
          </cell>
          <cell r="E67" t="str">
            <v>MIX1 - GRUPA KOLARSKA GLIWICE </v>
          </cell>
          <cell r="F67" t="str">
            <v>SLA300</v>
          </cell>
          <cell r="G67" t="str">
            <v>JUNIOR </v>
          </cell>
          <cell r="H67" t="str">
            <v>SLZ</v>
          </cell>
          <cell r="I67">
            <v>0.07825231481481482</v>
          </cell>
          <cell r="J67">
            <v>0.0001157407407407357</v>
          </cell>
          <cell r="M67">
            <v>56</v>
          </cell>
        </row>
        <row r="68">
          <cell r="B68">
            <v>126</v>
          </cell>
          <cell r="C68" t="str">
            <v>CZE19970916</v>
          </cell>
          <cell r="D68" t="str">
            <v>KUNT Lukáš </v>
          </cell>
          <cell r="E68" t="str">
            <v>MIX4 - REMERX - MERIDA TEAM KOLÍN </v>
          </cell>
          <cell r="F68">
            <v>14658</v>
          </cell>
          <cell r="G68" t="str">
            <v>JUNIOR </v>
          </cell>
          <cell r="H68" t="str">
            <v>KOO</v>
          </cell>
          <cell r="I68">
            <v>0.07825231481481482</v>
          </cell>
          <cell r="J68">
            <v>0.0001157407407407357</v>
          </cell>
          <cell r="M68">
            <v>57</v>
          </cell>
        </row>
        <row r="69">
          <cell r="B69">
            <v>162</v>
          </cell>
          <cell r="C69" t="str">
            <v>AUT19970327</v>
          </cell>
          <cell r="D69" t="str">
            <v>GURSCH Georg</v>
          </cell>
          <cell r="E69" t="str">
            <v>LRV STEIERMARK</v>
          </cell>
          <cell r="F69">
            <v>100312</v>
          </cell>
          <cell r="G69" t="str">
            <v>JUNIOR </v>
          </cell>
          <cell r="H69" t="str">
            <v>LRS</v>
          </cell>
          <cell r="I69">
            <v>0.07825231481481482</v>
          </cell>
          <cell r="J69">
            <v>0.0001157407407407357</v>
          </cell>
          <cell r="M69">
            <v>58</v>
          </cell>
        </row>
        <row r="70">
          <cell r="B70">
            <v>27</v>
          </cell>
          <cell r="C70" t="str">
            <v>CZE19970516</v>
          </cell>
          <cell r="D70" t="str">
            <v>ŠORM Jiří </v>
          </cell>
          <cell r="E70" t="str">
            <v>MAPEI MERIDA KAŇKOVSKÝ </v>
          </cell>
          <cell r="F70">
            <v>7794</v>
          </cell>
          <cell r="G70" t="str">
            <v>JUNIOR </v>
          </cell>
          <cell r="H70" t="str">
            <v>MAP</v>
          </cell>
          <cell r="I70">
            <v>0.07825231481481482</v>
          </cell>
          <cell r="J70">
            <v>0.0001157407407407357</v>
          </cell>
          <cell r="M70">
            <v>59</v>
          </cell>
        </row>
        <row r="71">
          <cell r="B71">
            <v>165</v>
          </cell>
          <cell r="C71" t="str">
            <v>AUT19970502</v>
          </cell>
          <cell r="D71" t="str">
            <v>RECKENDORFER Lukas</v>
          </cell>
          <cell r="E71" t="str">
            <v>LRV STEIERMARK</v>
          </cell>
          <cell r="F71">
            <v>100633</v>
          </cell>
          <cell r="G71" t="str">
            <v>JUNIOR </v>
          </cell>
          <cell r="H71" t="str">
            <v>LRS</v>
          </cell>
          <cell r="I71">
            <v>0.07825231481481482</v>
          </cell>
          <cell r="J71">
            <v>0.0001157407407407357</v>
          </cell>
          <cell r="M71">
            <v>60</v>
          </cell>
        </row>
        <row r="72">
          <cell r="B72">
            <v>85</v>
          </cell>
          <cell r="C72" t="str">
            <v>GER19970211</v>
          </cell>
          <cell r="D72" t="str">
            <v>URNAUER Lauritz</v>
          </cell>
          <cell r="E72" t="str">
            <v>GERMAN NATIONAL TEAM</v>
          </cell>
          <cell r="F72" t="str">
            <v>HAM062815</v>
          </cell>
          <cell r="G72" t="str">
            <v>JUNIOR </v>
          </cell>
          <cell r="H72" t="str">
            <v>GER</v>
          </cell>
          <cell r="I72">
            <v>0.07825231481481482</v>
          </cell>
          <cell r="J72">
            <v>0.0001157407407407357</v>
          </cell>
          <cell r="M72">
            <v>61</v>
          </cell>
        </row>
        <row r="73">
          <cell r="B73">
            <v>52</v>
          </cell>
          <cell r="C73" t="str">
            <v>*CZE19980529</v>
          </cell>
          <cell r="D73" t="str">
            <v>KREJČÍ Marian</v>
          </cell>
          <cell r="E73" t="str">
            <v>MIX1 - ACK STARÁ VES NAD ONDŘEJNICÍ</v>
          </cell>
          <cell r="F73">
            <v>20626</v>
          </cell>
          <cell r="G73" t="str">
            <v>JUNIOR *</v>
          </cell>
          <cell r="H73" t="str">
            <v>SLZ</v>
          </cell>
          <cell r="I73">
            <v>0.07825231481481482</v>
          </cell>
          <cell r="J73">
            <v>0.0001157407407407357</v>
          </cell>
          <cell r="M73">
            <v>62</v>
          </cell>
        </row>
        <row r="74">
          <cell r="B74">
            <v>12</v>
          </cell>
          <cell r="C74" t="str">
            <v>GER19970725</v>
          </cell>
          <cell r="D74" t="str">
            <v>MAGDEBURG Tobias</v>
          </cell>
          <cell r="E74" t="str">
            <v>THÜRINGER RADSPORT VERBAND</v>
          </cell>
          <cell r="F74" t="str">
            <v>THÜ173735</v>
          </cell>
          <cell r="G74" t="str">
            <v>JUNIOR </v>
          </cell>
          <cell r="H74" t="str">
            <v>THU</v>
          </cell>
          <cell r="I74">
            <v>0.07825231481481482</v>
          </cell>
          <cell r="J74">
            <v>0.0001157407407407357</v>
          </cell>
          <cell r="M74">
            <v>63</v>
          </cell>
        </row>
        <row r="75">
          <cell r="B75">
            <v>76</v>
          </cell>
          <cell r="C75" t="str">
            <v>CZE19971201</v>
          </cell>
          <cell r="D75" t="str">
            <v>ŠTIBINGR Matěj </v>
          </cell>
          <cell r="E75" t="str">
            <v>MIX2  - SP KOLO LOAP SPECIALIZED </v>
          </cell>
          <cell r="F75">
            <v>19527</v>
          </cell>
          <cell r="G75" t="str">
            <v>JUNIOR </v>
          </cell>
          <cell r="H75" t="str">
            <v>KOV</v>
          </cell>
          <cell r="I75">
            <v>0.07825231481481482</v>
          </cell>
          <cell r="J75">
            <v>0.0001157407407407357</v>
          </cell>
          <cell r="M75">
            <v>64</v>
          </cell>
        </row>
        <row r="76">
          <cell r="B76">
            <v>122</v>
          </cell>
          <cell r="C76" t="str">
            <v>*CZE19980914</v>
          </cell>
          <cell r="D76" t="str">
            <v>HRUBÝ Jakub </v>
          </cell>
          <cell r="E76" t="str">
            <v>MIX4 - KC KOOPERATIVA SG JABLONEC N.N</v>
          </cell>
          <cell r="F76">
            <v>19500</v>
          </cell>
          <cell r="G76" t="str">
            <v>JUNIOR *</v>
          </cell>
          <cell r="H76" t="str">
            <v>KOO</v>
          </cell>
          <cell r="I76">
            <v>0.07825231481481482</v>
          </cell>
          <cell r="J76">
            <v>0.0001157407407407357</v>
          </cell>
          <cell r="M76">
            <v>65</v>
          </cell>
        </row>
        <row r="77">
          <cell r="B77">
            <v>138</v>
          </cell>
          <cell r="C77" t="str">
            <v>POL19970608</v>
          </cell>
          <cell r="D77" t="str">
            <v>BISKUP Bartosz</v>
          </cell>
          <cell r="E77" t="str">
            <v>MIX5 - DSR AUTHOR GÓRNIK WAŁBRZYCH</v>
          </cell>
          <cell r="F77" t="str">
            <v>DLS198</v>
          </cell>
          <cell r="G77" t="str">
            <v>JUNIOR </v>
          </cell>
          <cell r="H77" t="str">
            <v>SGT</v>
          </cell>
          <cell r="I77">
            <v>0.07825231481481482</v>
          </cell>
          <cell r="J77">
            <v>0.0001157407407407357</v>
          </cell>
          <cell r="M77">
            <v>66</v>
          </cell>
        </row>
        <row r="78">
          <cell r="B78">
            <v>123</v>
          </cell>
          <cell r="C78" t="str">
            <v>*CZE19980217</v>
          </cell>
          <cell r="D78" t="str">
            <v>ŠIMŮNEK Adam </v>
          </cell>
          <cell r="E78" t="str">
            <v>MIX4 - KC KOOPERATIVA SG JABLONEC N.N</v>
          </cell>
          <cell r="F78">
            <v>20008</v>
          </cell>
          <cell r="G78" t="str">
            <v>JUNIOR *</v>
          </cell>
          <cell r="H78" t="str">
            <v>KOO</v>
          </cell>
          <cell r="I78">
            <v>0.07825231481481482</v>
          </cell>
          <cell r="J78">
            <v>0.0001157407407407357</v>
          </cell>
          <cell r="M78">
            <v>67</v>
          </cell>
        </row>
        <row r="79">
          <cell r="B79">
            <v>127</v>
          </cell>
          <cell r="C79" t="str">
            <v>CZE19991001*</v>
          </cell>
          <cell r="D79" t="str">
            <v>VANÍČEK Šimon </v>
          </cell>
          <cell r="E79" t="str">
            <v>MIX4 - REMERX - MERIDA TEAM KOLÍN </v>
          </cell>
          <cell r="F79">
            <v>10306</v>
          </cell>
          <cell r="G79" t="str">
            <v>CADET</v>
          </cell>
          <cell r="H79" t="str">
            <v>KOO</v>
          </cell>
          <cell r="I79">
            <v>0.07825231481481482</v>
          </cell>
          <cell r="J79">
            <v>0.0001157407407407357</v>
          </cell>
          <cell r="M79">
            <v>68</v>
          </cell>
        </row>
        <row r="80">
          <cell r="B80">
            <v>132</v>
          </cell>
          <cell r="C80" t="str">
            <v>*SVK19981117</v>
          </cell>
          <cell r="D80" t="str">
            <v>ZEMAN Alex</v>
          </cell>
          <cell r="E80" t="str">
            <v>MIX5 - TJ SLAVIA SG TRENČÍN</v>
          </cell>
          <cell r="F80" t="str">
            <v>S 6021</v>
          </cell>
          <cell r="G80" t="str">
            <v>JUNIOR *</v>
          </cell>
          <cell r="H80" t="str">
            <v>SGT</v>
          </cell>
          <cell r="I80">
            <v>0.07825231481481482</v>
          </cell>
          <cell r="J80">
            <v>0.0001157407407407357</v>
          </cell>
          <cell r="M80">
            <v>69</v>
          </cell>
        </row>
        <row r="81">
          <cell r="B81">
            <v>14</v>
          </cell>
          <cell r="C81" t="str">
            <v>*GER19980425</v>
          </cell>
          <cell r="D81" t="str">
            <v>WITTMANN Hannes</v>
          </cell>
          <cell r="E81" t="str">
            <v>THÜRINGER RADSPORT VERBAND</v>
          </cell>
          <cell r="F81" t="str">
            <v>THÜ173829</v>
          </cell>
          <cell r="G81" t="str">
            <v>JUNIOR *</v>
          </cell>
          <cell r="H81" t="str">
            <v>THU</v>
          </cell>
          <cell r="I81">
            <v>0.07856481481481481</v>
          </cell>
          <cell r="J81">
            <v>0.00042824074074072904</v>
          </cell>
          <cell r="M81">
            <v>70</v>
          </cell>
        </row>
        <row r="82">
          <cell r="B82">
            <v>16</v>
          </cell>
          <cell r="C82" t="str">
            <v>*GER19980416</v>
          </cell>
          <cell r="D82" t="str">
            <v>KÄßMANN Fabian</v>
          </cell>
          <cell r="E82" t="str">
            <v>THÜRINGER RADSPORT VERBAND</v>
          </cell>
          <cell r="F82" t="str">
            <v>THÜ173410</v>
          </cell>
          <cell r="G82" t="str">
            <v>JUNIOR *</v>
          </cell>
          <cell r="H82" t="str">
            <v>THU</v>
          </cell>
          <cell r="I82">
            <v>0.07856481481481481</v>
          </cell>
          <cell r="J82">
            <v>0.00042824074074072904</v>
          </cell>
          <cell r="M82">
            <v>71</v>
          </cell>
        </row>
        <row r="83">
          <cell r="B83">
            <v>66</v>
          </cell>
          <cell r="C83" t="str">
            <v>BEL19991125*</v>
          </cell>
          <cell r="D83" t="str">
            <v>VAN GILS Maxim</v>
          </cell>
          <cell r="E83" t="str">
            <v>WAC TEAM HOBOKEN</v>
          </cell>
          <cell r="F83">
            <v>53896</v>
          </cell>
          <cell r="G83" t="str">
            <v>CADET</v>
          </cell>
          <cell r="H83" t="str">
            <v>WAC</v>
          </cell>
          <cell r="I83">
            <v>0.07856481481481481</v>
          </cell>
          <cell r="J83">
            <v>0.00042824074074072904</v>
          </cell>
          <cell r="M83">
            <v>72</v>
          </cell>
        </row>
        <row r="84">
          <cell r="B84">
            <v>82</v>
          </cell>
          <cell r="C84" t="str">
            <v>*GER19980319</v>
          </cell>
          <cell r="D84" t="str">
            <v>MEILER Martin</v>
          </cell>
          <cell r="E84" t="str">
            <v>GERMAN NATIONAL TEAM</v>
          </cell>
          <cell r="F84" t="str">
            <v>BAY029445</v>
          </cell>
          <cell r="G84" t="str">
            <v>JUNIOR *</v>
          </cell>
          <cell r="H84" t="str">
            <v>GER</v>
          </cell>
          <cell r="I84">
            <v>0.07856481481481481</v>
          </cell>
          <cell r="J84">
            <v>0.00042824074074072904</v>
          </cell>
          <cell r="M84">
            <v>73</v>
          </cell>
        </row>
        <row r="85">
          <cell r="B85">
            <v>166</v>
          </cell>
          <cell r="C85" t="str">
            <v>AUT19971029</v>
          </cell>
          <cell r="D85" t="str">
            <v>WAIBEL Christian</v>
          </cell>
          <cell r="E85" t="str">
            <v>LRV STEIERMARK</v>
          </cell>
          <cell r="F85">
            <v>100327</v>
          </cell>
          <cell r="G85" t="str">
            <v>JUNIOR </v>
          </cell>
          <cell r="H85" t="str">
            <v>LRS</v>
          </cell>
          <cell r="I85">
            <v>0.07856481481481481</v>
          </cell>
          <cell r="J85">
            <v>0.00042824074074072904</v>
          </cell>
          <cell r="M85">
            <v>74</v>
          </cell>
        </row>
        <row r="86">
          <cell r="B86">
            <v>22</v>
          </cell>
          <cell r="C86" t="str">
            <v>CZE19970821</v>
          </cell>
          <cell r="D86" t="str">
            <v>LAŠTŮVKA David </v>
          </cell>
          <cell r="E86" t="str">
            <v>MAPEI MERIDA KAŇKOVSKÝ </v>
          </cell>
          <cell r="F86">
            <v>20242</v>
          </cell>
          <cell r="G86" t="str">
            <v>JUNIOR </v>
          </cell>
          <cell r="H86" t="str">
            <v>MAP</v>
          </cell>
          <cell r="I86">
            <v>0.07856481481481481</v>
          </cell>
          <cell r="J86">
            <v>0.00042824074074072904</v>
          </cell>
          <cell r="M86">
            <v>75</v>
          </cell>
        </row>
        <row r="87">
          <cell r="B87">
            <v>104</v>
          </cell>
          <cell r="C87" t="str">
            <v>SVK19970514</v>
          </cell>
          <cell r="D87" t="str">
            <v>TRUBAN Matej</v>
          </cell>
          <cell r="E87" t="str">
            <v>SLOVAK CYCLING FEDERATION</v>
          </cell>
          <cell r="F87" t="str">
            <v>S 4238</v>
          </cell>
          <cell r="G87" t="str">
            <v>JUNIOR </v>
          </cell>
          <cell r="H87" t="str">
            <v>SVK</v>
          </cell>
          <cell r="I87">
            <v>0.07856481481481481</v>
          </cell>
          <cell r="J87">
            <v>0.00042824074074072904</v>
          </cell>
          <cell r="M87">
            <v>76</v>
          </cell>
        </row>
        <row r="88">
          <cell r="B88">
            <v>72</v>
          </cell>
          <cell r="C88" t="str">
            <v>CZE19971221</v>
          </cell>
          <cell r="D88" t="str">
            <v>KRUMPHANZL Matyáš </v>
          </cell>
          <cell r="E88" t="str">
            <v>MIX2  - SUPERIOR BRENTJENS MTB TEAM </v>
          </cell>
          <cell r="F88">
            <v>16722</v>
          </cell>
          <cell r="G88" t="str">
            <v>JUNIOR </v>
          </cell>
          <cell r="H88" t="str">
            <v>KOV</v>
          </cell>
          <cell r="I88">
            <v>0.07856481481481481</v>
          </cell>
          <cell r="J88">
            <v>0.00042824074074072904</v>
          </cell>
          <cell r="M88">
            <v>77</v>
          </cell>
        </row>
        <row r="89">
          <cell r="B89">
            <v>62</v>
          </cell>
          <cell r="C89" t="str">
            <v>BEL19970621</v>
          </cell>
          <cell r="D89" t="str">
            <v>DEKKERS Robin</v>
          </cell>
          <cell r="E89" t="str">
            <v>WAC TEAM HOBOKEN</v>
          </cell>
          <cell r="F89">
            <v>55822</v>
          </cell>
          <cell r="G89" t="str">
            <v>JUNIOR </v>
          </cell>
          <cell r="H89" t="str">
            <v>WAC</v>
          </cell>
          <cell r="I89">
            <v>0.07885416666666667</v>
          </cell>
          <cell r="J89">
            <v>0.0007175925925925891</v>
          </cell>
          <cell r="M89">
            <v>78</v>
          </cell>
        </row>
        <row r="90">
          <cell r="B90">
            <v>33</v>
          </cell>
          <cell r="C90" t="str">
            <v>*GER19980912</v>
          </cell>
          <cell r="D90" t="str">
            <v>CLAUSS Marc</v>
          </cell>
          <cell r="E90" t="str">
            <v>JUNIOREN SCHWALBE TEAM SACHSEN</v>
          </cell>
          <cell r="F90" t="str">
            <v>SAC135276</v>
          </cell>
          <cell r="G90" t="str">
            <v>JUNIOR *</v>
          </cell>
          <cell r="H90" t="str">
            <v>SAC</v>
          </cell>
          <cell r="I90">
            <v>0.07885416666666667</v>
          </cell>
          <cell r="J90">
            <v>0.0007175925925925891</v>
          </cell>
          <cell r="M90">
            <v>79</v>
          </cell>
        </row>
        <row r="91">
          <cell r="B91">
            <v>157</v>
          </cell>
          <cell r="C91" t="str">
            <v>*AUT19981224</v>
          </cell>
          <cell r="D91" t="str">
            <v>STIDL Timo</v>
          </cell>
          <cell r="E91" t="str">
            <v>MIX7 - RLM WIEN (RADLEISTUNGSMODELL WIEN)</v>
          </cell>
          <cell r="F91">
            <v>100224</v>
          </cell>
          <cell r="G91" t="str">
            <v>JUNIOR *</v>
          </cell>
          <cell r="H91" t="str">
            <v>RLM</v>
          </cell>
          <cell r="I91">
            <v>0.07885416666666667</v>
          </cell>
          <cell r="J91">
            <v>0.0007175925925925891</v>
          </cell>
          <cell r="M91">
            <v>80</v>
          </cell>
        </row>
        <row r="92">
          <cell r="B92">
            <v>61</v>
          </cell>
          <cell r="C92" t="str">
            <v>*BEL19980425</v>
          </cell>
          <cell r="D92" t="str">
            <v>COMMISSARIS Lucas</v>
          </cell>
          <cell r="E92" t="str">
            <v>WAC TEAM HOBOKEN</v>
          </cell>
          <cell r="F92">
            <v>57573</v>
          </cell>
          <cell r="G92" t="str">
            <v>JUNIOR *</v>
          </cell>
          <cell r="H92" t="str">
            <v>WAC</v>
          </cell>
          <cell r="I92">
            <v>0.07885416666666667</v>
          </cell>
          <cell r="J92">
            <v>0.0007175925925925891</v>
          </cell>
          <cell r="M92">
            <v>81</v>
          </cell>
        </row>
        <row r="93">
          <cell r="B93">
            <v>64</v>
          </cell>
          <cell r="C93" t="str">
            <v>*BEL19980519</v>
          </cell>
          <cell r="D93" t="str">
            <v>KONINGS Frits</v>
          </cell>
          <cell r="E93" t="str">
            <v>WAC TEAM HOBOKEN</v>
          </cell>
          <cell r="F93">
            <v>49059</v>
          </cell>
          <cell r="G93" t="str">
            <v>JUNIOR *</v>
          </cell>
          <cell r="H93" t="str">
            <v>WAC</v>
          </cell>
          <cell r="I93">
            <v>0.07885416666666667</v>
          </cell>
          <cell r="J93">
            <v>0.0007175925925925891</v>
          </cell>
          <cell r="M93">
            <v>82</v>
          </cell>
        </row>
        <row r="94">
          <cell r="B94">
            <v>32</v>
          </cell>
          <cell r="C94" t="str">
            <v>*GER19980114</v>
          </cell>
          <cell r="D94" t="str">
            <v>BONNES Julius</v>
          </cell>
          <cell r="E94" t="str">
            <v>JUNIOREN SCHWALBE TEAM SACHSEN</v>
          </cell>
          <cell r="F94" t="str">
            <v>SAC142150</v>
          </cell>
          <cell r="G94" t="str">
            <v>JUNIOR *</v>
          </cell>
          <cell r="H94" t="str">
            <v>SAC</v>
          </cell>
          <cell r="I94">
            <v>0.07891203703703703</v>
          </cell>
          <cell r="J94">
            <v>0.00077546296296295</v>
          </cell>
          <cell r="M94">
            <v>83</v>
          </cell>
        </row>
        <row r="95">
          <cell r="B95">
            <v>91</v>
          </cell>
          <cell r="C95" t="str">
            <v>*GER19981104</v>
          </cell>
          <cell r="D95" t="str">
            <v>BRANDT Nicolas</v>
          </cell>
          <cell r="E95" t="str">
            <v>RG BERLIN</v>
          </cell>
          <cell r="F95" t="str">
            <v>BER034971</v>
          </cell>
          <cell r="G95" t="str">
            <v>JUNIOR *</v>
          </cell>
          <cell r="H95" t="str">
            <v>RGB</v>
          </cell>
          <cell r="I95">
            <v>0.08049768518518519</v>
          </cell>
          <cell r="J95">
            <v>0.0023611111111111055</v>
          </cell>
          <cell r="M95">
            <v>84</v>
          </cell>
        </row>
        <row r="96">
          <cell r="B96">
            <v>135</v>
          </cell>
          <cell r="C96" t="str">
            <v>SVK19970207</v>
          </cell>
          <cell r="D96" t="str">
            <v>GAVENDA Miroslav</v>
          </cell>
          <cell r="E96" t="str">
            <v>MIX5 - TJ SLAVIA SG TRENČÍN</v>
          </cell>
          <cell r="F96" t="str">
            <v>S 6366</v>
          </cell>
          <cell r="G96" t="str">
            <v>JUNIOR</v>
          </cell>
          <cell r="H96" t="str">
            <v>SGT</v>
          </cell>
          <cell r="I96">
            <v>0.08049768518518519</v>
          </cell>
          <cell r="J96">
            <v>0.0023611111111111055</v>
          </cell>
          <cell r="M96">
            <v>85</v>
          </cell>
        </row>
        <row r="97">
          <cell r="B97">
            <v>133</v>
          </cell>
          <cell r="C97" t="str">
            <v>*SVK19980324</v>
          </cell>
          <cell r="D97" t="str">
            <v>KOVÁČ Milan</v>
          </cell>
          <cell r="E97" t="str">
            <v>MIX5 - TJ SLAVIA SG TRENČÍN</v>
          </cell>
          <cell r="F97" t="str">
            <v>S 5908</v>
          </cell>
          <cell r="G97" t="str">
            <v>JUNIOR *</v>
          </cell>
          <cell r="H97" t="str">
            <v>SGT</v>
          </cell>
          <cell r="I97">
            <v>0.08049768518518519</v>
          </cell>
          <cell r="J97">
            <v>0.0023611111111111055</v>
          </cell>
          <cell r="M97">
            <v>86</v>
          </cell>
        </row>
        <row r="98">
          <cell r="B98">
            <v>38</v>
          </cell>
          <cell r="C98" t="str">
            <v>*GER19980430</v>
          </cell>
          <cell r="D98" t="str">
            <v>SCHNEIDER Jonas</v>
          </cell>
          <cell r="E98" t="str">
            <v>JUNIOREN SCHWALBE TEAM SACHSEN</v>
          </cell>
          <cell r="F98" t="str">
            <v>SAC135307</v>
          </cell>
          <cell r="G98" t="str">
            <v>JUNIOR *</v>
          </cell>
          <cell r="H98" t="str">
            <v>SAC</v>
          </cell>
          <cell r="I98">
            <v>0.08120370370370371</v>
          </cell>
          <cell r="J98">
            <v>0.003067129629629628</v>
          </cell>
          <cell r="M98">
            <v>87</v>
          </cell>
        </row>
        <row r="99">
          <cell r="B99">
            <v>35</v>
          </cell>
          <cell r="C99" t="str">
            <v>GER19990531*</v>
          </cell>
          <cell r="D99" t="str">
            <v>KAMLOT Tom</v>
          </cell>
          <cell r="E99" t="str">
            <v>JUNIOREN SCHWALBE TEAM SACHSEN</v>
          </cell>
          <cell r="F99" t="str">
            <v>SAC135966</v>
          </cell>
          <cell r="G99" t="str">
            <v>CADET</v>
          </cell>
          <cell r="H99" t="str">
            <v>SAC</v>
          </cell>
          <cell r="I99">
            <v>0.08136574074074074</v>
          </cell>
          <cell r="J99">
            <v>0.003229166666666658</v>
          </cell>
          <cell r="M99">
            <v>88</v>
          </cell>
        </row>
        <row r="100">
          <cell r="B100">
            <v>137</v>
          </cell>
          <cell r="C100" t="str">
            <v>SVK19970906</v>
          </cell>
          <cell r="D100" t="str">
            <v>HLOŽA Michal</v>
          </cell>
          <cell r="E100" t="str">
            <v>MIX5 - TJ SLAVIA SG TRENČÍN</v>
          </cell>
          <cell r="F100" t="str">
            <v>S 6501</v>
          </cell>
          <cell r="G100" t="str">
            <v>JUNIOR </v>
          </cell>
          <cell r="H100" t="str">
            <v>SGT</v>
          </cell>
          <cell r="I100">
            <v>0.08142361111111111</v>
          </cell>
          <cell r="J100">
            <v>0.0032870370370370328</v>
          </cell>
          <cell r="M100">
            <v>89</v>
          </cell>
        </row>
        <row r="101">
          <cell r="B101">
            <v>139</v>
          </cell>
          <cell r="C101" t="str">
            <v>*POL19980719</v>
          </cell>
          <cell r="D101" t="str">
            <v>NOWAK Michał</v>
          </cell>
          <cell r="E101" t="str">
            <v>MIX5 - DSR AUTHOR GÓRNIK WAŁBRZYCH</v>
          </cell>
          <cell r="F101" t="str">
            <v>DLS196</v>
          </cell>
          <cell r="G101" t="str">
            <v>JUNIOR *</v>
          </cell>
          <cell r="H101" t="str">
            <v>SGT</v>
          </cell>
          <cell r="I101">
            <v>0.08204861111111111</v>
          </cell>
          <cell r="J101">
            <v>0.003912037037037033</v>
          </cell>
          <cell r="M101">
            <v>90</v>
          </cell>
        </row>
        <row r="102">
          <cell r="B102">
            <v>59</v>
          </cell>
          <cell r="C102" t="str">
            <v>POL19971003</v>
          </cell>
          <cell r="D102" t="str">
            <v>INDEKA Kamil</v>
          </cell>
          <cell r="E102" t="str">
            <v>MIX1 - GRUPA KOLARSKA GLIWICE </v>
          </cell>
          <cell r="F102" t="str">
            <v>SLA643</v>
          </cell>
          <cell r="G102" t="str">
            <v>JUNIOR </v>
          </cell>
          <cell r="H102" t="str">
            <v>SLZ</v>
          </cell>
          <cell r="I102">
            <v>0.08204861111111111</v>
          </cell>
          <cell r="J102">
            <v>0.003912037037037033</v>
          </cell>
          <cell r="M102">
            <v>91</v>
          </cell>
        </row>
        <row r="103">
          <cell r="B103">
            <v>23</v>
          </cell>
          <cell r="C103" t="str">
            <v>CZE19990521*</v>
          </cell>
          <cell r="D103" t="str">
            <v>CINK Jan </v>
          </cell>
          <cell r="E103" t="str">
            <v>MAPEI MERIDA KAŇKOVSKÝ </v>
          </cell>
          <cell r="F103">
            <v>5465</v>
          </cell>
          <cell r="G103" t="str">
            <v>CADET</v>
          </cell>
          <cell r="H103" t="str">
            <v>MAP</v>
          </cell>
          <cell r="I103">
            <v>0.0828125</v>
          </cell>
          <cell r="J103">
            <v>0.004675925925925917</v>
          </cell>
          <cell r="M103">
            <v>92</v>
          </cell>
        </row>
        <row r="104">
          <cell r="B104">
            <v>44</v>
          </cell>
          <cell r="C104" t="str">
            <v>CZE19970417</v>
          </cell>
          <cell r="D104" t="str">
            <v>KUBEŠ Martin </v>
          </cell>
          <cell r="E104" t="str">
            <v>SKC TUFO PROSTĚJOV </v>
          </cell>
          <cell r="F104">
            <v>13287</v>
          </cell>
          <cell r="G104" t="str">
            <v>JUNIOR </v>
          </cell>
          <cell r="H104" t="str">
            <v>STP</v>
          </cell>
          <cell r="I104">
            <v>0.0828125</v>
          </cell>
          <cell r="J104">
            <v>0.004675925925925917</v>
          </cell>
          <cell r="M104">
            <v>93</v>
          </cell>
        </row>
        <row r="105">
          <cell r="B105">
            <v>121</v>
          </cell>
          <cell r="C105" t="str">
            <v>CZE19990209*</v>
          </cell>
          <cell r="D105" t="str">
            <v>HONZÁK David </v>
          </cell>
          <cell r="E105" t="str">
            <v>MIX4 - KC KOOPERATIVA SG JABLONEC N.N</v>
          </cell>
          <cell r="F105">
            <v>14334</v>
          </cell>
          <cell r="G105" t="str">
            <v>CADET</v>
          </cell>
          <cell r="H105" t="str">
            <v>KOO</v>
          </cell>
          <cell r="I105">
            <v>0.0828125</v>
          </cell>
          <cell r="J105">
            <v>0.004675925925925917</v>
          </cell>
          <cell r="M105">
            <v>94</v>
          </cell>
        </row>
        <row r="106">
          <cell r="B106">
            <v>105</v>
          </cell>
          <cell r="C106" t="str">
            <v>*SVK19980903</v>
          </cell>
          <cell r="D106" t="str">
            <v>VOJTEK Miloš</v>
          </cell>
          <cell r="E106" t="str">
            <v>SLOVAK CYCLING FEDERATION</v>
          </cell>
          <cell r="F106" t="str">
            <v>S 7223</v>
          </cell>
          <cell r="G106" t="str">
            <v>JUNIOR *</v>
          </cell>
          <cell r="H106" t="str">
            <v>SVK</v>
          </cell>
          <cell r="I106">
            <v>0.08283564814814814</v>
          </cell>
          <cell r="J106">
            <v>0.004699074074074064</v>
          </cell>
          <cell r="M106">
            <v>95</v>
          </cell>
        </row>
        <row r="107">
          <cell r="B107">
            <v>151</v>
          </cell>
          <cell r="C107" t="str">
            <v>POL19990406*</v>
          </cell>
          <cell r="D107" t="str">
            <v>MANOWSKI Mateusz</v>
          </cell>
          <cell r="E107" t="str">
            <v>MIX7 - DOBRE SKLEPY ROWEROWE AUTHOR PSZCZYNA</v>
          </cell>
          <cell r="F107" t="str">
            <v>SLA451</v>
          </cell>
          <cell r="G107" t="str">
            <v>CADET</v>
          </cell>
          <cell r="H107" t="str">
            <v>RLM</v>
          </cell>
          <cell r="I107">
            <v>0.08424768518518518</v>
          </cell>
          <cell r="J107">
            <v>0.006111111111111095</v>
          </cell>
          <cell r="M107">
            <v>96</v>
          </cell>
        </row>
        <row r="108">
          <cell r="B108">
            <v>145</v>
          </cell>
          <cell r="C108" t="str">
            <v>*CZE19980313</v>
          </cell>
          <cell r="D108" t="str">
            <v>CIHLÁŘ Adam </v>
          </cell>
          <cell r="E108" t="str">
            <v>MIX6 - TJ FAVORIT BRNO </v>
          </cell>
          <cell r="F108">
            <v>20840</v>
          </cell>
          <cell r="G108" t="str">
            <v>JUNIOR *</v>
          </cell>
          <cell r="H108" t="str">
            <v>FAV</v>
          </cell>
          <cell r="I108">
            <v>0.08424768518518518</v>
          </cell>
          <cell r="J108">
            <v>0.006111111111111095</v>
          </cell>
          <cell r="M108">
            <v>97</v>
          </cell>
        </row>
        <row r="109">
          <cell r="B109">
            <v>143</v>
          </cell>
          <cell r="C109" t="str">
            <v>SVK19990903*</v>
          </cell>
          <cell r="D109" t="str">
            <v>JANUŠ Pavol</v>
          </cell>
          <cell r="E109" t="str">
            <v>MIX6 - CYKLISTICKÝ SPOLOK ŽILINA</v>
          </cell>
          <cell r="F109" t="str">
            <v>S 7460</v>
          </cell>
          <cell r="G109" t="str">
            <v>CADET</v>
          </cell>
          <cell r="H109" t="str">
            <v>FAV</v>
          </cell>
          <cell r="I109">
            <v>0.08424768518518518</v>
          </cell>
          <cell r="J109">
            <v>0.006111111111111095</v>
          </cell>
          <cell r="M109">
            <v>98</v>
          </cell>
        </row>
        <row r="110">
          <cell r="B110">
            <v>148</v>
          </cell>
          <cell r="C110" t="str">
            <v>CZE19970409</v>
          </cell>
          <cell r="D110" t="str">
            <v>POTŮČEK Šimon </v>
          </cell>
          <cell r="E110" t="str">
            <v>MIX6 - TJ FAVORIT BRNO </v>
          </cell>
          <cell r="F110">
            <v>20675</v>
          </cell>
          <cell r="G110" t="str">
            <v>JUNIOR </v>
          </cell>
          <cell r="H110" t="str">
            <v>FAV</v>
          </cell>
          <cell r="I110">
            <v>0.08424768518518518</v>
          </cell>
          <cell r="J110">
            <v>0.006111111111111095</v>
          </cell>
          <cell r="M110">
            <v>99</v>
          </cell>
        </row>
        <row r="111">
          <cell r="B111">
            <v>152</v>
          </cell>
          <cell r="C111" t="str">
            <v>POL20000206*</v>
          </cell>
          <cell r="D111" t="str">
            <v>WENGLORZ Michał</v>
          </cell>
          <cell r="E111" t="str">
            <v>MIX7 - DOBRE SKLEPY ROWEROWE AUTHOR PSZCZYNA</v>
          </cell>
          <cell r="F111" t="str">
            <v>SLA458</v>
          </cell>
          <cell r="G111" t="str">
            <v>CADET</v>
          </cell>
          <cell r="H111" t="str">
            <v>RLM</v>
          </cell>
          <cell r="I111">
            <v>0.08424768518518518</v>
          </cell>
          <cell r="J111">
            <v>0.006111111111111095</v>
          </cell>
          <cell r="M111">
            <v>100</v>
          </cell>
        </row>
        <row r="112">
          <cell r="B112">
            <v>167</v>
          </cell>
          <cell r="C112" t="str">
            <v>AUT19970406</v>
          </cell>
          <cell r="D112" t="str">
            <v>WINTER Stefan</v>
          </cell>
          <cell r="E112" t="str">
            <v>LRV STEIERMARK</v>
          </cell>
          <cell r="F112">
            <v>100677</v>
          </cell>
          <cell r="G112" t="str">
            <v>JUNIOR </v>
          </cell>
          <cell r="H112" t="str">
            <v>LRS</v>
          </cell>
          <cell r="I112">
            <v>0.08453703703703704</v>
          </cell>
          <cell r="J112">
            <v>0.006400462962962955</v>
          </cell>
          <cell r="M112">
            <v>101</v>
          </cell>
        </row>
        <row r="113">
          <cell r="B113">
            <v>154</v>
          </cell>
          <cell r="C113" t="str">
            <v>*AUT19980711</v>
          </cell>
          <cell r="D113" t="str">
            <v>EDELBAUER Tobias</v>
          </cell>
          <cell r="E113" t="str">
            <v>MIX7 - RLM WIEN (RADLEISTUNGSMODELL WIEN)</v>
          </cell>
          <cell r="F113">
            <v>100225</v>
          </cell>
          <cell r="G113" t="str">
            <v>JUNIOR *</v>
          </cell>
          <cell r="H113" t="str">
            <v>RLM</v>
          </cell>
          <cell r="I113">
            <v>0.08453703703703704</v>
          </cell>
          <cell r="J113">
            <v>0.006400462962962955</v>
          </cell>
          <cell r="M113">
            <v>102</v>
          </cell>
        </row>
        <row r="114">
          <cell r="B114">
            <v>77</v>
          </cell>
          <cell r="C114" t="str">
            <v>BEL19970116</v>
          </cell>
          <cell r="D114" t="str">
            <v>PENNINCK Jens</v>
          </cell>
          <cell r="E114" t="str">
            <v>MIX2  - WZW TIELTSE RENNERSCLUB</v>
          </cell>
          <cell r="F114">
            <v>56927</v>
          </cell>
          <cell r="G114" t="str">
            <v>JUNIOR </v>
          </cell>
          <cell r="H114" t="str">
            <v>KOV</v>
          </cell>
          <cell r="I114">
            <v>0.08510416666666666</v>
          </cell>
          <cell r="J114">
            <v>0.006967592592592581</v>
          </cell>
          <cell r="M114">
            <v>103</v>
          </cell>
        </row>
        <row r="115">
          <cell r="B115">
            <v>155</v>
          </cell>
          <cell r="C115" t="str">
            <v>AUT19971224</v>
          </cell>
          <cell r="D115" t="str">
            <v>GRASL Patrick</v>
          </cell>
          <cell r="E115" t="str">
            <v>MIX7 - RLM WIEN (RADLEISTUNGSMODELL WIEN)</v>
          </cell>
          <cell r="F115">
            <v>100040</v>
          </cell>
          <cell r="G115" t="str">
            <v>JUNIOR </v>
          </cell>
          <cell r="H115" t="str">
            <v>RLM</v>
          </cell>
          <cell r="I115">
            <v>0.08519675925925925</v>
          </cell>
          <cell r="J115">
            <v>0.007060185185185169</v>
          </cell>
          <cell r="M115">
            <v>104</v>
          </cell>
        </row>
        <row r="116">
          <cell r="B116">
            <v>153</v>
          </cell>
          <cell r="C116" t="str">
            <v>AUT19971210</v>
          </cell>
          <cell r="D116" t="str">
            <v>APPELTAUER Samuel</v>
          </cell>
          <cell r="E116" t="str">
            <v>MIX7 - RLM WIEN (RADLEISTUNGSMODELL WIEN)</v>
          </cell>
          <cell r="F116">
            <v>100027</v>
          </cell>
          <cell r="G116" t="str">
            <v>JUNIOR </v>
          </cell>
          <cell r="H116" t="str">
            <v>RLM</v>
          </cell>
          <cell r="I116">
            <v>0.08625</v>
          </cell>
          <cell r="J116">
            <v>0.008113425925925913</v>
          </cell>
          <cell r="M116">
            <v>105</v>
          </cell>
        </row>
        <row r="117">
          <cell r="B117">
            <v>1</v>
          </cell>
          <cell r="C117" t="str">
            <v>*GER19981124</v>
          </cell>
          <cell r="D117" t="str">
            <v>AMBROSIUS Carlos</v>
          </cell>
          <cell r="E117" t="str">
            <v>RSC COTTBUS</v>
          </cell>
          <cell r="F117" t="str">
            <v>BRA043963</v>
          </cell>
          <cell r="G117" t="str">
            <v>JUNIOR *</v>
          </cell>
          <cell r="H117" t="str">
            <v>COT</v>
          </cell>
          <cell r="I117">
            <v>0.0875925925925926</v>
          </cell>
          <cell r="J117">
            <v>0.009456018518518516</v>
          </cell>
          <cell r="M117">
            <v>106</v>
          </cell>
        </row>
        <row r="118">
          <cell r="B118">
            <v>20</v>
          </cell>
          <cell r="C118" t="str">
            <v>GER19990514*</v>
          </cell>
          <cell r="D118" t="str">
            <v>BANZER Johannes</v>
          </cell>
          <cell r="E118" t="str">
            <v>THÜRINGER RADSPORT VERBAND</v>
          </cell>
          <cell r="F118" t="str">
            <v>THÜ173510</v>
          </cell>
          <cell r="G118" t="str">
            <v>CADET</v>
          </cell>
          <cell r="H118" t="str">
            <v>THU</v>
          </cell>
          <cell r="I118">
            <v>0.08898148148148148</v>
          </cell>
          <cell r="J118">
            <v>0.0108449074074074</v>
          </cell>
          <cell r="M118">
            <v>107</v>
          </cell>
        </row>
        <row r="119">
          <cell r="B119">
            <v>141</v>
          </cell>
          <cell r="C119" t="str">
            <v>SVK20000619*</v>
          </cell>
          <cell r="D119" t="str">
            <v>COMA Richard</v>
          </cell>
          <cell r="E119" t="str">
            <v>MIX6 - CYKLISTICKÝ SPOLOK ŽILINA</v>
          </cell>
          <cell r="F119" t="str">
            <v>S 6808</v>
          </cell>
          <cell r="G119" t="str">
            <v>CADET</v>
          </cell>
          <cell r="H119" t="str">
            <v>FAV</v>
          </cell>
          <cell r="I119">
            <v>0.08898148148148148</v>
          </cell>
          <cell r="J119">
            <v>0.0108449074074074</v>
          </cell>
          <cell r="M119">
            <v>108</v>
          </cell>
        </row>
        <row r="120">
          <cell r="B120">
            <v>131</v>
          </cell>
          <cell r="C120" t="str">
            <v>SVK19990529*</v>
          </cell>
          <cell r="D120" t="str">
            <v>LIŠKA Daniel</v>
          </cell>
          <cell r="E120" t="str">
            <v>MIX5 - TJ SLAVIA SG TRENČÍN</v>
          </cell>
          <cell r="F120" t="str">
            <v>S 7011</v>
          </cell>
          <cell r="G120" t="str">
            <v>CADET</v>
          </cell>
          <cell r="H120" t="str">
            <v>SGT</v>
          </cell>
          <cell r="I120">
            <v>0.08898148148148148</v>
          </cell>
          <cell r="J120">
            <v>0.0108449074074074</v>
          </cell>
          <cell r="M120">
            <v>109</v>
          </cell>
        </row>
        <row r="121">
          <cell r="B121">
            <v>46</v>
          </cell>
          <cell r="C121" t="str">
            <v>*CZE19980604</v>
          </cell>
          <cell r="D121" t="str">
            <v>ŠMÍDA Martin </v>
          </cell>
          <cell r="E121" t="str">
            <v>SKC TUFO PROSTĚJOV </v>
          </cell>
          <cell r="F121">
            <v>5296</v>
          </cell>
          <cell r="G121" t="str">
            <v>JUNIOR *</v>
          </cell>
          <cell r="H121" t="str">
            <v>STP</v>
          </cell>
          <cell r="I121">
            <v>0.08918981481481482</v>
          </cell>
          <cell r="J121">
            <v>0.011053240740740738</v>
          </cell>
          <cell r="M121">
            <v>110</v>
          </cell>
        </row>
        <row r="122">
          <cell r="B122">
            <v>116</v>
          </cell>
          <cell r="C122" t="str">
            <v>CZE19990602*</v>
          </cell>
          <cell r="D122" t="str">
            <v>KUBA Karel </v>
          </cell>
          <cell r="E122" t="str">
            <v>MIX3 - CK PŘÍBRAM - FANY GASTRO </v>
          </cell>
          <cell r="F122">
            <v>19875</v>
          </cell>
          <cell r="G122" t="str">
            <v>CADET</v>
          </cell>
          <cell r="H122" t="str">
            <v>CPP</v>
          </cell>
          <cell r="I122">
            <v>0.08918981481481482</v>
          </cell>
          <cell r="J122">
            <v>0.011053240740740738</v>
          </cell>
          <cell r="M122">
            <v>111</v>
          </cell>
        </row>
        <row r="123">
          <cell r="B123">
            <v>40</v>
          </cell>
          <cell r="C123" t="str">
            <v>GER19991106*</v>
          </cell>
          <cell r="D123" t="str">
            <v>ZUGEHÖR Anton</v>
          </cell>
          <cell r="E123" t="str">
            <v>JUNIOREN SCHWALBE TEAM SACHSEN</v>
          </cell>
          <cell r="F123" t="str">
            <v>SAC142235</v>
          </cell>
          <cell r="G123" t="str">
            <v>CADET</v>
          </cell>
          <cell r="H123" t="str">
            <v>SAC</v>
          </cell>
          <cell r="I123">
            <v>0.08918981481481482</v>
          </cell>
          <cell r="J123">
            <v>0.011053240740740738</v>
          </cell>
          <cell r="M123">
            <v>112</v>
          </cell>
        </row>
        <row r="124">
          <cell r="B124">
            <v>7</v>
          </cell>
          <cell r="C124" t="str">
            <v>*GER19980724</v>
          </cell>
          <cell r="D124" t="str">
            <v>WEBER Philip</v>
          </cell>
          <cell r="E124" t="str">
            <v>RSC COTTBUS</v>
          </cell>
          <cell r="F124" t="str">
            <v>BRA043863</v>
          </cell>
          <cell r="G124" t="str">
            <v>JUNIOR *</v>
          </cell>
          <cell r="H124" t="str">
            <v>COT</v>
          </cell>
          <cell r="I124">
            <v>0.08918981481481482</v>
          </cell>
          <cell r="J124">
            <v>0.011053240740740738</v>
          </cell>
          <cell r="M124">
            <v>113</v>
          </cell>
        </row>
        <row r="125">
          <cell r="B125">
            <v>93</v>
          </cell>
          <cell r="C125" t="str">
            <v>GER19990721*</v>
          </cell>
          <cell r="D125" t="str">
            <v>GRABOWSKY Joe</v>
          </cell>
          <cell r="E125" t="str">
            <v>RG BERLIN</v>
          </cell>
          <cell r="F125" t="str">
            <v>BER035062</v>
          </cell>
          <cell r="G125" t="str">
            <v>CADET</v>
          </cell>
          <cell r="H125" t="str">
            <v>RGB</v>
          </cell>
          <cell r="I125">
            <v>0.08918981481481482</v>
          </cell>
          <cell r="J125">
            <v>0.011053240740740738</v>
          </cell>
          <cell r="M125">
            <v>114</v>
          </cell>
        </row>
        <row r="126">
          <cell r="B126">
            <v>3</v>
          </cell>
          <cell r="C126" t="str">
            <v>*GER19980825</v>
          </cell>
          <cell r="D126" t="str">
            <v>CARMESIN Johannes</v>
          </cell>
          <cell r="E126" t="str">
            <v>RSC COTTBUS</v>
          </cell>
          <cell r="F126" t="str">
            <v>BRA044498</v>
          </cell>
          <cell r="G126" t="str">
            <v>JUNIOR *</v>
          </cell>
          <cell r="H126" t="str">
            <v>COT</v>
          </cell>
          <cell r="I126">
            <v>0.08918981481481482</v>
          </cell>
          <cell r="J126">
            <v>0.011053240740740738</v>
          </cell>
          <cell r="M126">
            <v>115</v>
          </cell>
        </row>
        <row r="127">
          <cell r="B127">
            <v>74</v>
          </cell>
          <cell r="C127" t="str">
            <v>*CZE19980303</v>
          </cell>
          <cell r="D127" t="str">
            <v>KOUDELA Dominik </v>
          </cell>
          <cell r="E127" t="str">
            <v>MIX2  - TJ KOVO PRAHA </v>
          </cell>
          <cell r="F127">
            <v>13590</v>
          </cell>
          <cell r="G127" t="str">
            <v>JUNIOR *</v>
          </cell>
          <cell r="H127" t="str">
            <v>KOV</v>
          </cell>
          <cell r="I127">
            <v>0.08918981481481482</v>
          </cell>
          <cell r="J127">
            <v>0.011053240740740738</v>
          </cell>
          <cell r="M127">
            <v>116</v>
          </cell>
        </row>
        <row r="128">
          <cell r="B128">
            <v>5</v>
          </cell>
          <cell r="C128" t="str">
            <v>*GER19980601</v>
          </cell>
          <cell r="D128" t="str">
            <v>RUDYS Paul</v>
          </cell>
          <cell r="E128" t="str">
            <v>RSC COTTBUS</v>
          </cell>
          <cell r="F128" t="str">
            <v>BRA062804</v>
          </cell>
          <cell r="G128" t="str">
            <v>JUNIOR *</v>
          </cell>
          <cell r="H128" t="str">
            <v>COT</v>
          </cell>
          <cell r="I128">
            <v>0.08936342592592593</v>
          </cell>
          <cell r="J128">
            <v>0.011226851851851849</v>
          </cell>
          <cell r="M128">
            <v>117</v>
          </cell>
        </row>
        <row r="129">
          <cell r="B129">
            <v>36</v>
          </cell>
          <cell r="C129" t="str">
            <v>GER19990128*</v>
          </cell>
          <cell r="D129" t="str">
            <v>KLUGE Felix</v>
          </cell>
          <cell r="E129" t="str">
            <v>JUNIOREN SCHWALBE TEAM SACHSEN</v>
          </cell>
          <cell r="F129" t="str">
            <v>SAC136049</v>
          </cell>
          <cell r="G129" t="str">
            <v>CADET</v>
          </cell>
          <cell r="H129" t="str">
            <v>SAC</v>
          </cell>
          <cell r="I129">
            <v>0.08944444444444444</v>
          </cell>
          <cell r="J129">
            <v>0.011307870370370357</v>
          </cell>
          <cell r="M129">
            <v>118</v>
          </cell>
        </row>
        <row r="130">
          <cell r="B130">
            <v>119</v>
          </cell>
          <cell r="C130" t="str">
            <v>CZE19990706*</v>
          </cell>
          <cell r="D130" t="str">
            <v>TUHÝ Jan </v>
          </cell>
          <cell r="E130" t="str">
            <v>MIX3 - TJ ZČE CYKLISTIKA PLZEŇ </v>
          </cell>
          <cell r="F130">
            <v>19421</v>
          </cell>
          <cell r="G130" t="str">
            <v>CADET</v>
          </cell>
          <cell r="H130" t="str">
            <v>CPP</v>
          </cell>
          <cell r="I130">
            <v>0.08979166666666666</v>
          </cell>
          <cell r="J130">
            <v>0.011655092592592578</v>
          </cell>
          <cell r="M130">
            <v>119</v>
          </cell>
        </row>
        <row r="131">
          <cell r="B131">
            <v>55</v>
          </cell>
          <cell r="C131" t="str">
            <v>CZE19971111</v>
          </cell>
          <cell r="D131" t="str">
            <v>VÁVRA Marek</v>
          </cell>
          <cell r="E131" t="str">
            <v>MIX1 - ACK STARÁ VES NAD ONDŘEJNICÍ</v>
          </cell>
          <cell r="F131">
            <v>20625</v>
          </cell>
          <cell r="G131" t="str">
            <v>JUNIOR </v>
          </cell>
          <cell r="H131" t="str">
            <v>SLZ</v>
          </cell>
          <cell r="I131">
            <v>0.09192129629629629</v>
          </cell>
          <cell r="J131">
            <v>0.013784722222222212</v>
          </cell>
          <cell r="M131">
            <v>120</v>
          </cell>
        </row>
        <row r="132">
          <cell r="B132">
            <v>19</v>
          </cell>
          <cell r="C132" t="str">
            <v>GER19990212*</v>
          </cell>
          <cell r="D132" t="str">
            <v>WELLENDORF Lukas</v>
          </cell>
          <cell r="E132" t="str">
            <v>THÜRINGER RADSPORT VERBAND</v>
          </cell>
          <cell r="F132" t="str">
            <v>THÜ173400</v>
          </cell>
          <cell r="G132" t="str">
            <v>CADET</v>
          </cell>
          <cell r="H132" t="str">
            <v>THU</v>
          </cell>
          <cell r="I132">
            <v>0.09192129629629629</v>
          </cell>
          <cell r="J132">
            <v>0.013784722222222212</v>
          </cell>
          <cell r="M132">
            <v>121</v>
          </cell>
        </row>
        <row r="133">
          <cell r="B133">
            <v>144</v>
          </cell>
          <cell r="C133" t="str">
            <v>*SVK19981014</v>
          </cell>
          <cell r="D133" t="str">
            <v>PERSON Tomáš</v>
          </cell>
          <cell r="E133" t="str">
            <v>MIX6 - CYKLISTICKÝ SPOLOK ŽILINA</v>
          </cell>
          <cell r="F133" t="str">
            <v>S 4322</v>
          </cell>
          <cell r="G133" t="str">
            <v>JUNIOR *</v>
          </cell>
          <cell r="H133" t="str">
            <v>FAV</v>
          </cell>
          <cell r="I133">
            <v>0.09192129629629629</v>
          </cell>
          <cell r="J133">
            <v>0.013784722222222212</v>
          </cell>
          <cell r="M133">
            <v>122</v>
          </cell>
        </row>
        <row r="134">
          <cell r="B134">
            <v>17</v>
          </cell>
          <cell r="C134" t="str">
            <v>GER19991107*</v>
          </cell>
          <cell r="D134" t="str">
            <v>ASCHENBRENNER Michel</v>
          </cell>
          <cell r="E134" t="str">
            <v>THÜRINGER RADSPORT VERBAND</v>
          </cell>
          <cell r="F134" t="str">
            <v>THÜ173666</v>
          </cell>
          <cell r="G134" t="str">
            <v>CADET</v>
          </cell>
          <cell r="H134" t="str">
            <v>THU</v>
          </cell>
          <cell r="I134">
            <v>0.09192129629629629</v>
          </cell>
          <cell r="J134">
            <v>0.013784722222222212</v>
          </cell>
          <cell r="M134">
            <v>123</v>
          </cell>
        </row>
        <row r="135">
          <cell r="B135">
            <v>140</v>
          </cell>
          <cell r="C135" t="str">
            <v>POL19970228</v>
          </cell>
          <cell r="D135" t="str">
            <v>SKIBIŃSKI Krzysztof</v>
          </cell>
          <cell r="E135" t="str">
            <v>MIX5 - DSR AUTHOR GÓRNIK WAŁBRZYCH</v>
          </cell>
          <cell r="F135" t="str">
            <v>DLS186</v>
          </cell>
          <cell r="G135" t="str">
            <v>JUNIOR </v>
          </cell>
          <cell r="H135" t="str">
            <v>SGT</v>
          </cell>
          <cell r="I135">
            <v>0.09192129629629629</v>
          </cell>
          <cell r="J135">
            <v>0.013784722222222212</v>
          </cell>
          <cell r="M135">
            <v>124</v>
          </cell>
        </row>
        <row r="136">
          <cell r="B136">
            <v>159</v>
          </cell>
          <cell r="C136" t="str">
            <v>POL19990202*</v>
          </cell>
          <cell r="D136" t="str">
            <v>KUŚ Adam</v>
          </cell>
          <cell r="E136" t="str">
            <v>MIX7 - MLKS WIELUŃ</v>
          </cell>
          <cell r="F136" t="str">
            <v>LOD006</v>
          </cell>
          <cell r="G136" t="str">
            <v>CADET</v>
          </cell>
          <cell r="H136" t="str">
            <v>RLM</v>
          </cell>
          <cell r="I136">
            <v>0.09192129629629629</v>
          </cell>
          <cell r="J136">
            <v>0.013784722222222212</v>
          </cell>
          <cell r="M136">
            <v>125</v>
          </cell>
        </row>
        <row r="137">
          <cell r="B137">
            <v>198</v>
          </cell>
          <cell r="C137" t="str">
            <v>SVK19991205*</v>
          </cell>
          <cell r="D137" t="str">
            <v>VRANKO Daniel</v>
          </cell>
          <cell r="E137" t="str">
            <v>MIX8 - CK KARPATY SMOLENICE</v>
          </cell>
          <cell r="F137" t="str">
            <v>S 7449</v>
          </cell>
          <cell r="G137" t="str">
            <v>CADET</v>
          </cell>
          <cell r="H137" t="str">
            <v>SDL</v>
          </cell>
          <cell r="I137">
            <v>0.09192129629629629</v>
          </cell>
          <cell r="J137">
            <v>0.013784722222222212</v>
          </cell>
          <cell r="M137">
            <v>126</v>
          </cell>
        </row>
        <row r="138">
          <cell r="B138">
            <v>115</v>
          </cell>
          <cell r="C138" t="str">
            <v>*CZE19980802</v>
          </cell>
          <cell r="D138" t="str">
            <v>CHARALAMBIDIS Denis </v>
          </cell>
          <cell r="E138" t="str">
            <v>MIX3 - CK PŘÍBRAM - FANY GASTRO </v>
          </cell>
          <cell r="F138">
            <v>9185</v>
          </cell>
          <cell r="G138" t="str">
            <v>JUNIOR *</v>
          </cell>
          <cell r="H138" t="str">
            <v>CPP</v>
          </cell>
          <cell r="I138">
            <v>0.10581018518518519</v>
          </cell>
          <cell r="J138">
            <v>0.027673611111111107</v>
          </cell>
          <cell r="M138">
            <v>127</v>
          </cell>
        </row>
        <row r="139">
          <cell r="B139">
            <v>96</v>
          </cell>
          <cell r="C139" t="str">
            <v>GER19971221</v>
          </cell>
          <cell r="D139" t="str">
            <v>BAUMANN Kian</v>
          </cell>
          <cell r="E139" t="str">
            <v>RG BERLIN</v>
          </cell>
          <cell r="F139" t="str">
            <v>BRE051095</v>
          </cell>
          <cell r="G139" t="str">
            <v>JUNIOR</v>
          </cell>
          <cell r="H139" t="str">
            <v>RGB</v>
          </cell>
          <cell r="I139">
            <v>0.10581018518518519</v>
          </cell>
          <cell r="J139">
            <v>0.027673611111111107</v>
          </cell>
          <cell r="M139">
            <v>128</v>
          </cell>
        </row>
        <row r="140">
          <cell r="B140">
            <v>142</v>
          </cell>
          <cell r="C140" t="str">
            <v>SVK20000502*</v>
          </cell>
          <cell r="D140" t="str">
            <v>BUČKO Adam</v>
          </cell>
          <cell r="E140" t="str">
            <v>MIX6 - CYKLISTICKÝ SPOLOK ŽILINA</v>
          </cell>
          <cell r="F140" t="str">
            <v>S 7046</v>
          </cell>
          <cell r="G140" t="str">
            <v>CADET</v>
          </cell>
          <cell r="H140" t="str">
            <v>FAV</v>
          </cell>
          <cell r="I140">
            <v>0.10581018518518519</v>
          </cell>
          <cell r="J140">
            <v>0.027673611111111107</v>
          </cell>
          <cell r="M140">
            <v>129</v>
          </cell>
        </row>
        <row r="141">
          <cell r="B141">
            <v>42</v>
          </cell>
          <cell r="C141" t="str">
            <v>CZE19990122*</v>
          </cell>
          <cell r="D141" t="str">
            <v>KABRHEL Milan </v>
          </cell>
          <cell r="E141" t="str">
            <v>SKC TUFO PROSTĚJOV </v>
          </cell>
          <cell r="F141">
            <v>3713</v>
          </cell>
          <cell r="G141" t="str">
            <v>CADET</v>
          </cell>
          <cell r="H141" t="str">
            <v>STP</v>
          </cell>
          <cell r="I141">
            <v>0.10581018518518519</v>
          </cell>
          <cell r="J141">
            <v>0.027673611111111107</v>
          </cell>
          <cell r="M141">
            <v>130</v>
          </cell>
        </row>
        <row r="142">
          <cell r="B142">
            <v>193</v>
          </cell>
          <cell r="C142" t="str">
            <v>CZE20000328*</v>
          </cell>
          <cell r="D142" t="str">
            <v>ROTTER Michal </v>
          </cell>
          <cell r="E142" t="str">
            <v>MIX8 - SKP DUHA FORT LANŠKROUN </v>
          </cell>
          <cell r="F142">
            <v>10354</v>
          </cell>
          <cell r="G142" t="str">
            <v>CADET</v>
          </cell>
          <cell r="H142" t="str">
            <v>SDL</v>
          </cell>
          <cell r="I142">
            <v>0.10581018518518519</v>
          </cell>
          <cell r="J142">
            <v>0.027673611111111107</v>
          </cell>
          <cell r="M142">
            <v>131</v>
          </cell>
        </row>
        <row r="143">
          <cell r="B143">
            <v>194</v>
          </cell>
          <cell r="C143" t="str">
            <v>CZE20001026*</v>
          </cell>
          <cell r="D143" t="str">
            <v>ANDRLE David</v>
          </cell>
          <cell r="E143" t="str">
            <v>MIX8 - SKP DUHA FORT LANŠKROUN </v>
          </cell>
          <cell r="F143">
            <v>8356</v>
          </cell>
          <cell r="G143" t="str">
            <v>CADET</v>
          </cell>
          <cell r="H143" t="str">
            <v>SDL</v>
          </cell>
          <cell r="I143">
            <v>0.10581018518518519</v>
          </cell>
          <cell r="J143">
            <v>0.027673611111111107</v>
          </cell>
          <cell r="M143">
            <v>132</v>
          </cell>
        </row>
        <row r="144">
          <cell r="B144">
            <v>125</v>
          </cell>
          <cell r="C144" t="str">
            <v>CZE20001207*</v>
          </cell>
          <cell r="D144" t="str">
            <v>ČECH Martin</v>
          </cell>
          <cell r="E144" t="str">
            <v>MIX4 - CK SLAVOJ TEREZÍN</v>
          </cell>
          <cell r="F144">
            <v>14424</v>
          </cell>
          <cell r="G144" t="str">
            <v>CADET</v>
          </cell>
          <cell r="H144" t="str">
            <v>KOO</v>
          </cell>
          <cell r="I144">
            <v>0.10581018518518519</v>
          </cell>
          <cell r="J144">
            <v>0.027673611111111107</v>
          </cell>
          <cell r="M144">
            <v>133</v>
          </cell>
        </row>
        <row r="145">
          <cell r="B145">
            <v>195</v>
          </cell>
          <cell r="C145" t="str">
            <v>CZE19991006*</v>
          </cell>
          <cell r="D145" t="str">
            <v>DUS Albert</v>
          </cell>
          <cell r="E145" t="str">
            <v>MIX8 - WHIRLPOOL AUTHOR JUNIOR TEAM </v>
          </cell>
          <cell r="F145">
            <v>20545</v>
          </cell>
          <cell r="G145" t="str">
            <v>CADET</v>
          </cell>
          <cell r="H145" t="str">
            <v>SDL</v>
          </cell>
          <cell r="I145">
            <v>0.10581018518518519</v>
          </cell>
          <cell r="J145">
            <v>0.027673611111111107</v>
          </cell>
          <cell r="M145">
            <v>134</v>
          </cell>
        </row>
        <row r="146">
          <cell r="B146">
            <v>191</v>
          </cell>
          <cell r="C146" t="str">
            <v>CZE19990916*</v>
          </cell>
          <cell r="D146" t="str">
            <v>HAUF Jan </v>
          </cell>
          <cell r="E146" t="str">
            <v>MIX8 - SKP DUHA FORT LANŠKROUN </v>
          </cell>
          <cell r="F146">
            <v>20687</v>
          </cell>
          <cell r="G146" t="str">
            <v>CADET</v>
          </cell>
          <cell r="H146" t="str">
            <v>SDL</v>
          </cell>
          <cell r="I146">
            <v>0.10581018518518519</v>
          </cell>
          <cell r="J146">
            <v>0.027673611111111107</v>
          </cell>
          <cell r="M146">
            <v>135</v>
          </cell>
        </row>
        <row r="147">
          <cell r="B147">
            <v>196</v>
          </cell>
          <cell r="C147" t="str">
            <v>CZE19991009*</v>
          </cell>
          <cell r="D147" t="str">
            <v>HOLFEUER Dan </v>
          </cell>
          <cell r="E147" t="str">
            <v>MIX8 - CK MTB MARATON HLINSKO </v>
          </cell>
          <cell r="F147">
            <v>20258</v>
          </cell>
          <cell r="G147" t="str">
            <v>CADET</v>
          </cell>
          <cell r="H147" t="str">
            <v>SDL</v>
          </cell>
          <cell r="I147">
            <v>0.10581018518518519</v>
          </cell>
          <cell r="J147">
            <v>0.027673611111111107</v>
          </cell>
          <cell r="M147">
            <v>136</v>
          </cell>
        </row>
        <row r="148">
          <cell r="B148">
            <v>124</v>
          </cell>
          <cell r="C148" t="str">
            <v>CZE19830420</v>
          </cell>
          <cell r="D148" t="str">
            <v>HAVLÍKOVÁ Pavla </v>
          </cell>
          <cell r="E148" t="str">
            <v>MIX4 - YOUNG TELENET FIDEA CYCLING </v>
          </cell>
          <cell r="F148">
            <v>5778</v>
          </cell>
          <cell r="G148" t="str">
            <v>F*ELITE </v>
          </cell>
          <cell r="H148" t="str">
            <v>KOO</v>
          </cell>
          <cell r="I148">
            <v>0.10581018518518519</v>
          </cell>
          <cell r="J148">
            <v>0.027673611111111107</v>
          </cell>
          <cell r="M148">
            <v>137</v>
          </cell>
        </row>
        <row r="149">
          <cell r="B149">
            <v>24</v>
          </cell>
          <cell r="C149" t="str">
            <v>CZE20001025*</v>
          </cell>
          <cell r="D149" t="str">
            <v>KLIMEK David </v>
          </cell>
          <cell r="E149" t="str">
            <v>MAPEI MERIDA KAŇKOVSKÝ </v>
          </cell>
          <cell r="F149">
            <v>19957</v>
          </cell>
          <cell r="G149" t="str">
            <v>CADET</v>
          </cell>
          <cell r="H149" t="str">
            <v>MAP</v>
          </cell>
          <cell r="I149" t="str">
            <v>DNF</v>
          </cell>
          <cell r="J149" t="str">
            <v>DNF</v>
          </cell>
          <cell r="M149" t="str">
            <v>DNF</v>
          </cell>
        </row>
        <row r="150">
          <cell r="B150">
            <v>25</v>
          </cell>
          <cell r="C150" t="str">
            <v>CZE20000911*</v>
          </cell>
          <cell r="D150" t="str">
            <v>KMÍNEK Vojtěch </v>
          </cell>
          <cell r="E150" t="str">
            <v>MAPEI MERIDA KAŇKOVSKÝ </v>
          </cell>
          <cell r="F150">
            <v>7825</v>
          </cell>
          <cell r="G150" t="str">
            <v>CADET</v>
          </cell>
          <cell r="H150" t="str">
            <v>MAP</v>
          </cell>
          <cell r="I150" t="str">
            <v>DNF</v>
          </cell>
          <cell r="J150" t="str">
            <v>DNF</v>
          </cell>
          <cell r="M150" t="str">
            <v>DNF</v>
          </cell>
        </row>
        <row r="151">
          <cell r="B151">
            <v>26</v>
          </cell>
          <cell r="C151" t="str">
            <v>*CZE19980923</v>
          </cell>
          <cell r="D151" t="str">
            <v>KUČERA Michal </v>
          </cell>
          <cell r="E151" t="str">
            <v>MAPEI MERIDA KAŇKOVSKÝ </v>
          </cell>
          <cell r="F151">
            <v>12268</v>
          </cell>
          <cell r="G151" t="str">
            <v>JUNIOR *</v>
          </cell>
          <cell r="H151" t="str">
            <v>MAP</v>
          </cell>
          <cell r="I151" t="str">
            <v>DNF</v>
          </cell>
          <cell r="J151" t="str">
            <v>DNF</v>
          </cell>
          <cell r="M151" t="str">
            <v>DNF</v>
          </cell>
        </row>
        <row r="152">
          <cell r="B152">
            <v>65</v>
          </cell>
          <cell r="C152" t="str">
            <v>BEL19991005*</v>
          </cell>
          <cell r="D152" t="str">
            <v>MARIS Elias</v>
          </cell>
          <cell r="E152" t="str">
            <v>WAC TEAM HOBOKEN</v>
          </cell>
          <cell r="F152">
            <v>52305</v>
          </cell>
          <cell r="G152" t="str">
            <v>CADET</v>
          </cell>
          <cell r="H152" t="str">
            <v>WAC</v>
          </cell>
          <cell r="I152" t="str">
            <v>DNF</v>
          </cell>
          <cell r="J152" t="str">
            <v>DNF</v>
          </cell>
          <cell r="M152" t="str">
            <v>DNF</v>
          </cell>
        </row>
        <row r="153">
          <cell r="B153">
            <v>67</v>
          </cell>
          <cell r="C153" t="str">
            <v>BEL19991106*</v>
          </cell>
          <cell r="D153" t="str">
            <v>VAN OEVELEN Wanne</v>
          </cell>
          <cell r="E153" t="str">
            <v>WAC TEAM HOBOKEN</v>
          </cell>
          <cell r="F153">
            <v>61440</v>
          </cell>
          <cell r="G153" t="str">
            <v>CADET</v>
          </cell>
          <cell r="H153" t="str">
            <v>WAC</v>
          </cell>
          <cell r="I153" t="str">
            <v>DNF</v>
          </cell>
          <cell r="J153" t="str">
            <v>DNF</v>
          </cell>
          <cell r="M153" t="str">
            <v>DNF</v>
          </cell>
        </row>
        <row r="154">
          <cell r="B154">
            <v>69</v>
          </cell>
          <cell r="C154" t="str">
            <v>BEL19990101*</v>
          </cell>
          <cell r="D154" t="str">
            <v>VAN LAER Jan</v>
          </cell>
          <cell r="E154" t="str">
            <v>WAC TEAM HOBOKEN</v>
          </cell>
          <cell r="F154">
            <v>49880</v>
          </cell>
          <cell r="G154" t="str">
            <v>CADET</v>
          </cell>
          <cell r="H154" t="str">
            <v>WAC</v>
          </cell>
          <cell r="I154" t="str">
            <v>DNF</v>
          </cell>
          <cell r="J154" t="str">
            <v>DNF</v>
          </cell>
          <cell r="M154" t="str">
            <v>DNF</v>
          </cell>
        </row>
        <row r="155">
          <cell r="B155">
            <v>149</v>
          </cell>
          <cell r="C155" t="str">
            <v>*CZE19980519</v>
          </cell>
          <cell r="D155" t="str">
            <v>VOSTREJŽ David </v>
          </cell>
          <cell r="E155" t="str">
            <v>MIX6 - TJ FAVORIT BRNO </v>
          </cell>
          <cell r="F155">
            <v>8769</v>
          </cell>
          <cell r="G155" t="str">
            <v>JUNIOR *</v>
          </cell>
          <cell r="H155" t="str">
            <v>FAV</v>
          </cell>
          <cell r="I155" t="str">
            <v>DNF</v>
          </cell>
          <cell r="J155" t="str">
            <v>DNF</v>
          </cell>
          <cell r="M155" t="str">
            <v>DNF</v>
          </cell>
        </row>
        <row r="156">
          <cell r="B156">
            <v>160</v>
          </cell>
          <cell r="C156" t="str">
            <v>*POL19980509</v>
          </cell>
          <cell r="D156" t="str">
            <v>WŁODARCZYK Damian</v>
          </cell>
          <cell r="E156" t="str">
            <v>MIX7 - MLKS WIELUŃ</v>
          </cell>
          <cell r="F156" t="str">
            <v>LOD057</v>
          </cell>
          <cell r="G156" t="str">
            <v>JUNIOR *</v>
          </cell>
          <cell r="H156" t="str">
            <v>RLM</v>
          </cell>
          <cell r="I156" t="str">
            <v>DNF</v>
          </cell>
          <cell r="J156" t="str">
            <v>DNF</v>
          </cell>
          <cell r="M156" t="str">
            <v>DNF</v>
          </cell>
        </row>
        <row r="157">
          <cell r="B157">
            <v>164</v>
          </cell>
          <cell r="C157" t="str">
            <v>AUT19971207</v>
          </cell>
          <cell r="D157" t="str">
            <v>MOSER Max</v>
          </cell>
          <cell r="E157" t="str">
            <v>LRV STEIERMARK</v>
          </cell>
          <cell r="F157">
            <v>100588</v>
          </cell>
          <cell r="G157" t="str">
            <v>JUNIOR </v>
          </cell>
          <cell r="H157" t="str">
            <v>LRS</v>
          </cell>
          <cell r="I157" t="str">
            <v>DNF</v>
          </cell>
          <cell r="J157" t="str">
            <v>DNF</v>
          </cell>
          <cell r="M157" t="str">
            <v>DNF</v>
          </cell>
        </row>
        <row r="158">
          <cell r="B158">
            <v>192</v>
          </cell>
          <cell r="C158" t="str">
            <v>CZE20000704*</v>
          </cell>
          <cell r="D158" t="str">
            <v>MICHAL Daniel </v>
          </cell>
          <cell r="E158" t="str">
            <v>MIX8 - SKP DUHA FORT LANŠKROUN </v>
          </cell>
          <cell r="F158">
            <v>10728</v>
          </cell>
          <cell r="G158" t="str">
            <v>CADET</v>
          </cell>
          <cell r="H158" t="str">
            <v>SDL</v>
          </cell>
          <cell r="I158" t="str">
            <v>DNF</v>
          </cell>
          <cell r="J158" t="str">
            <v>DNF</v>
          </cell>
          <cell r="M158" t="str">
            <v>DNF</v>
          </cell>
        </row>
        <row r="159">
          <cell r="B159">
            <v>197</v>
          </cell>
          <cell r="C159" t="str">
            <v>*CZE19980830</v>
          </cell>
          <cell r="D159" t="str">
            <v>PARMA Dominik </v>
          </cell>
          <cell r="E159" t="str">
            <v>MIX8 - TJ UNIČOV </v>
          </cell>
          <cell r="F159">
            <v>20788</v>
          </cell>
          <cell r="G159" t="str">
            <v>JUNIOR *</v>
          </cell>
          <cell r="H159" t="str">
            <v>SDL</v>
          </cell>
          <cell r="I159" t="str">
            <v>DNF</v>
          </cell>
          <cell r="J159" t="str">
            <v>DNF</v>
          </cell>
          <cell r="M159" t="str">
            <v>DNF</v>
          </cell>
        </row>
      </sheetData>
      <sheetData sheetId="11">
        <row r="12">
          <cell r="B12">
            <v>27</v>
          </cell>
          <cell r="C12" t="str">
            <v>CZE19970516</v>
          </cell>
          <cell r="D12" t="str">
            <v>ŠORM Jiří </v>
          </cell>
          <cell r="E12" t="str">
            <v>MAPEI MERIDA KAŇKOVSKÝ </v>
          </cell>
          <cell r="F12">
            <v>7794</v>
          </cell>
          <cell r="G12" t="str">
            <v>JUNIOR </v>
          </cell>
          <cell r="H12" t="str">
            <v>MAP</v>
          </cell>
          <cell r="I12">
            <v>0.08671696759259256</v>
          </cell>
          <cell r="J12">
            <v>0</v>
          </cell>
          <cell r="M12">
            <v>1</v>
          </cell>
        </row>
        <row r="13">
          <cell r="B13">
            <v>4</v>
          </cell>
          <cell r="C13" t="str">
            <v>*GER19981204</v>
          </cell>
          <cell r="D13" t="str">
            <v>MÜLLER Tom</v>
          </cell>
          <cell r="E13" t="str">
            <v>RSC COTTBUS</v>
          </cell>
          <cell r="F13" t="str">
            <v>BRA044003</v>
          </cell>
          <cell r="G13" t="str">
            <v>JUNIOR *</v>
          </cell>
          <cell r="H13" t="str">
            <v>COT</v>
          </cell>
          <cell r="I13">
            <v>0.08680787037037033</v>
          </cell>
          <cell r="J13">
            <v>9.090277777776268E-05</v>
          </cell>
          <cell r="M13">
            <v>2</v>
          </cell>
        </row>
        <row r="14">
          <cell r="B14">
            <v>161</v>
          </cell>
          <cell r="C14" t="str">
            <v>*AUT19980216</v>
          </cell>
          <cell r="D14" t="str">
            <v>FRIEDRICH Marco</v>
          </cell>
          <cell r="E14" t="str">
            <v>LRV STEIERMARK</v>
          </cell>
          <cell r="F14">
            <v>100698</v>
          </cell>
          <cell r="G14" t="str">
            <v>JUNIOR *</v>
          </cell>
          <cell r="H14" t="str">
            <v>LRS</v>
          </cell>
          <cell r="I14">
            <v>0.08681767361111109</v>
          </cell>
          <cell r="J14">
            <v>0.00010070601851852601</v>
          </cell>
          <cell r="M14">
            <v>3</v>
          </cell>
        </row>
        <row r="15">
          <cell r="B15">
            <v>126</v>
          </cell>
          <cell r="C15" t="str">
            <v>CZE19970916</v>
          </cell>
          <cell r="D15" t="str">
            <v>KUNT Lukáš </v>
          </cell>
          <cell r="E15" t="str">
            <v>MIX4 - REMERX - MERIDA TEAM KOLÍN </v>
          </cell>
          <cell r="F15">
            <v>14658</v>
          </cell>
          <cell r="G15" t="str">
            <v>JUNIOR </v>
          </cell>
          <cell r="H15" t="str">
            <v>KOO</v>
          </cell>
          <cell r="I15">
            <v>0.08682133101851847</v>
          </cell>
          <cell r="J15">
            <v>0.00010436342592590186</v>
          </cell>
          <cell r="M15">
            <v>4</v>
          </cell>
        </row>
        <row r="16">
          <cell r="B16">
            <v>37</v>
          </cell>
          <cell r="C16" t="str">
            <v>*GER19981209</v>
          </cell>
          <cell r="D16" t="str">
            <v>NOLDE Tobias</v>
          </cell>
          <cell r="E16" t="str">
            <v>JUNIOREN SCHWALBE TEAM SACHSEN</v>
          </cell>
          <cell r="F16" t="str">
            <v>SAC095804</v>
          </cell>
          <cell r="G16" t="str">
            <v>JUNIOR *</v>
          </cell>
          <cell r="H16" t="str">
            <v>SAC</v>
          </cell>
          <cell r="I16">
            <v>0.08682682870370367</v>
          </cell>
          <cell r="J16">
            <v>0.00010986111111110919</v>
          </cell>
          <cell r="M16">
            <v>5</v>
          </cell>
        </row>
        <row r="17">
          <cell r="B17">
            <v>57</v>
          </cell>
          <cell r="C17" t="str">
            <v>POL19970825</v>
          </cell>
          <cell r="D17" t="str">
            <v>GRZEGORZYCA Dominik </v>
          </cell>
          <cell r="E17" t="str">
            <v>MIX1 - GRUPA KOLARSKA GLIWICE </v>
          </cell>
          <cell r="F17" t="str">
            <v>SLA288</v>
          </cell>
          <cell r="G17" t="str">
            <v>JUNIOR </v>
          </cell>
          <cell r="H17" t="str">
            <v>SLZ</v>
          </cell>
          <cell r="I17">
            <v>0.0868823611111111</v>
          </cell>
          <cell r="J17">
            <v>0.00016539351851853346</v>
          </cell>
          <cell r="M17">
            <v>6</v>
          </cell>
        </row>
        <row r="18">
          <cell r="B18">
            <v>11</v>
          </cell>
          <cell r="C18" t="str">
            <v>GER19970217</v>
          </cell>
          <cell r="D18" t="str">
            <v>SCHMIEDEL Sebastian</v>
          </cell>
          <cell r="E18" t="str">
            <v>THÜRINGER RADSPORT VERBAND</v>
          </cell>
          <cell r="F18" t="str">
            <v>THÜ134870</v>
          </cell>
          <cell r="G18" t="str">
            <v>JUNIOR </v>
          </cell>
          <cell r="H18" t="str">
            <v>THU</v>
          </cell>
          <cell r="I18">
            <v>0.0869056481481481</v>
          </cell>
          <cell r="J18">
            <v>0.00018868055555554264</v>
          </cell>
          <cell r="M18">
            <v>7</v>
          </cell>
        </row>
        <row r="19">
          <cell r="B19">
            <v>12</v>
          </cell>
          <cell r="C19" t="str">
            <v>GER19970725</v>
          </cell>
          <cell r="D19" t="str">
            <v>MAGDEBURG Tobias</v>
          </cell>
          <cell r="E19" t="str">
            <v>THÜRINGER RADSPORT VERBAND</v>
          </cell>
          <cell r="F19" t="str">
            <v>THÜ173735</v>
          </cell>
          <cell r="G19" t="str">
            <v>JUNIOR </v>
          </cell>
          <cell r="H19" t="str">
            <v>THU</v>
          </cell>
          <cell r="I19">
            <v>0.08691678240740738</v>
          </cell>
          <cell r="J19">
            <v>0.00019981481481481933</v>
          </cell>
          <cell r="M19">
            <v>8</v>
          </cell>
        </row>
        <row r="20">
          <cell r="B20">
            <v>56</v>
          </cell>
          <cell r="C20" t="str">
            <v>POL19970322</v>
          </cell>
          <cell r="D20" t="str">
            <v>FOLTYN Maciej</v>
          </cell>
          <cell r="E20" t="str">
            <v>MIX1 - GRUPA KOLARSKA GLIWICE </v>
          </cell>
          <cell r="F20" t="str">
            <v>SLA300</v>
          </cell>
          <cell r="G20" t="str">
            <v>JUNIOR </v>
          </cell>
          <cell r="H20" t="str">
            <v>SLZ</v>
          </cell>
          <cell r="I20">
            <v>0.08693100694444444</v>
          </cell>
          <cell r="J20">
            <v>0.00021403935185188017</v>
          </cell>
          <cell r="M20">
            <v>9</v>
          </cell>
        </row>
        <row r="21">
          <cell r="B21">
            <v>123</v>
          </cell>
          <cell r="C21" t="str">
            <v>*CZE19980217</v>
          </cell>
          <cell r="D21" t="str">
            <v>ŠIMŮNEK Adam </v>
          </cell>
          <cell r="E21" t="str">
            <v>MIX4 - KC KOOPERATIVA SG JABLONEC N.N</v>
          </cell>
          <cell r="F21">
            <v>20008</v>
          </cell>
          <cell r="G21" t="str">
            <v>JUNIOR *</v>
          </cell>
          <cell r="H21" t="str">
            <v>KOO</v>
          </cell>
          <cell r="I21">
            <v>0.08694427083333334</v>
          </cell>
          <cell r="J21">
            <v>0.00022730324074077268</v>
          </cell>
          <cell r="M21">
            <v>10</v>
          </cell>
        </row>
        <row r="22">
          <cell r="B22">
            <v>8</v>
          </cell>
          <cell r="C22" t="str">
            <v>GER19970701</v>
          </cell>
          <cell r="D22" t="str">
            <v>ZETZSCHE Till</v>
          </cell>
          <cell r="E22" t="str">
            <v>RSC COTTBUS</v>
          </cell>
          <cell r="F22" t="str">
            <v>BRA043938</v>
          </cell>
          <cell r="G22" t="str">
            <v>JUNIOR </v>
          </cell>
          <cell r="H22" t="str">
            <v>COT</v>
          </cell>
          <cell r="I22">
            <v>0.08694851851851848</v>
          </cell>
          <cell r="J22">
            <v>0.0002315509259259163</v>
          </cell>
          <cell r="M22">
            <v>11</v>
          </cell>
        </row>
        <row r="23">
          <cell r="B23">
            <v>103</v>
          </cell>
          <cell r="C23" t="str">
            <v>SVK19970730</v>
          </cell>
          <cell r="D23" t="str">
            <v>MEŇUŠ Tomáš</v>
          </cell>
          <cell r="E23" t="str">
            <v>SLOVAK CYCLING FEDERATION</v>
          </cell>
          <cell r="F23" t="str">
            <v>S 6668</v>
          </cell>
          <cell r="G23" t="str">
            <v>JUNIOR </v>
          </cell>
          <cell r="H23" t="str">
            <v>SVK</v>
          </cell>
          <cell r="I23">
            <v>0.08699974537037032</v>
          </cell>
          <cell r="J23">
            <v>0.0002827777777777568</v>
          </cell>
          <cell r="M23">
            <v>12</v>
          </cell>
        </row>
        <row r="24">
          <cell r="B24">
            <v>41</v>
          </cell>
          <cell r="C24" t="str">
            <v>CZE19971201</v>
          </cell>
          <cell r="D24" t="str">
            <v>CHYTIL Daniel </v>
          </cell>
          <cell r="E24" t="str">
            <v>SKC TUFO PROSTĚJOV </v>
          </cell>
          <cell r="F24">
            <v>13150</v>
          </cell>
          <cell r="G24" t="str">
            <v>JUNIOR </v>
          </cell>
          <cell r="H24" t="str">
            <v>STP</v>
          </cell>
          <cell r="I24">
            <v>0.08702980324074074</v>
          </cell>
          <cell r="J24">
            <v>0.00031283564814817144</v>
          </cell>
          <cell r="M24">
            <v>13</v>
          </cell>
        </row>
        <row r="25">
          <cell r="B25">
            <v>86</v>
          </cell>
          <cell r="C25" t="str">
            <v>*GER19980223</v>
          </cell>
          <cell r="D25" t="str">
            <v>PLAMBECK Philipp</v>
          </cell>
          <cell r="E25" t="str">
            <v>GERMAN NATIONAL TEAM</v>
          </cell>
          <cell r="F25" t="str">
            <v>HAM062726</v>
          </cell>
          <cell r="G25" t="str">
            <v>JUNIOR *</v>
          </cell>
          <cell r="H25" t="str">
            <v>GER</v>
          </cell>
          <cell r="I25">
            <v>0.08706652777777774</v>
          </cell>
          <cell r="J25">
            <v>0.0003495601851851715</v>
          </cell>
          <cell r="M25">
            <v>14</v>
          </cell>
        </row>
        <row r="26">
          <cell r="B26">
            <v>45</v>
          </cell>
          <cell r="C26" t="str">
            <v>CZE19971015</v>
          </cell>
          <cell r="D26" t="str">
            <v>STRUPEK Matyáš </v>
          </cell>
          <cell r="E26" t="str">
            <v>SKC TUFO PROSTĚJOV </v>
          </cell>
          <cell r="F26">
            <v>11747</v>
          </cell>
          <cell r="G26" t="str">
            <v>JUNIOR </v>
          </cell>
          <cell r="H26" t="str">
            <v>STP</v>
          </cell>
          <cell r="I26">
            <v>0.08712528935185185</v>
          </cell>
          <cell r="J26">
            <v>0.0004083217592592836</v>
          </cell>
          <cell r="M26">
            <v>15</v>
          </cell>
        </row>
        <row r="27">
          <cell r="B27">
            <v>147</v>
          </cell>
          <cell r="C27" t="str">
            <v>CZE19970127</v>
          </cell>
          <cell r="D27" t="str">
            <v>KOTOUČEK Matěj </v>
          </cell>
          <cell r="E27" t="str">
            <v>MIX6 - TJ FAVORIT BRNO </v>
          </cell>
          <cell r="F27">
            <v>9917</v>
          </cell>
          <cell r="G27" t="str">
            <v>JUNIOR </v>
          </cell>
          <cell r="H27" t="str">
            <v>FAV</v>
          </cell>
          <cell r="I27">
            <v>0.08712697916666669</v>
          </cell>
          <cell r="J27">
            <v>0.00041001157407412336</v>
          </cell>
          <cell r="M27">
            <v>16</v>
          </cell>
        </row>
        <row r="28">
          <cell r="B28">
            <v>31</v>
          </cell>
          <cell r="C28" t="str">
            <v>GER19970806</v>
          </cell>
          <cell r="D28" t="str">
            <v>BINAY Noah</v>
          </cell>
          <cell r="E28" t="str">
            <v>JUNIOREN SCHWALBE TEAM SACHSEN</v>
          </cell>
          <cell r="F28" t="str">
            <v>SAC142218</v>
          </cell>
          <cell r="G28" t="str">
            <v>JUNIOR </v>
          </cell>
          <cell r="H28" t="str">
            <v>SAC</v>
          </cell>
          <cell r="I28">
            <v>0.08712991898148145</v>
          </cell>
          <cell r="J28">
            <v>0.00041295138888888805</v>
          </cell>
          <cell r="M28">
            <v>17</v>
          </cell>
        </row>
        <row r="29">
          <cell r="B29">
            <v>101</v>
          </cell>
          <cell r="C29" t="str">
            <v>SVK19971212</v>
          </cell>
          <cell r="D29" t="str">
            <v>KOVÁČIK Vladimír</v>
          </cell>
          <cell r="E29" t="str">
            <v>SLOVAK CYCLING FEDERATION</v>
          </cell>
          <cell r="F29" t="str">
            <v>S 5733</v>
          </cell>
          <cell r="G29" t="str">
            <v>JUNIOR </v>
          </cell>
          <cell r="H29" t="str">
            <v>SVK</v>
          </cell>
          <cell r="I29">
            <v>0.08713459490740744</v>
          </cell>
          <cell r="J29">
            <v>0.00041762731481487236</v>
          </cell>
          <cell r="M29">
            <v>18</v>
          </cell>
        </row>
        <row r="30">
          <cell r="B30">
            <v>58</v>
          </cell>
          <cell r="C30" t="str">
            <v>POL19990111*</v>
          </cell>
          <cell r="D30" t="str">
            <v>MIGAS Dawid </v>
          </cell>
          <cell r="E30" t="str">
            <v>MIX1 - GRUPA KOLARSKA GLIWICE </v>
          </cell>
          <cell r="F30" t="str">
            <v>SLA284</v>
          </cell>
          <cell r="G30" t="str">
            <v>CADET</v>
          </cell>
          <cell r="H30" t="str">
            <v>SLZ</v>
          </cell>
          <cell r="I30">
            <v>0.08715938657407403</v>
          </cell>
          <cell r="J30">
            <v>0.0004424189814814655</v>
          </cell>
          <cell r="M30">
            <v>19</v>
          </cell>
        </row>
        <row r="31">
          <cell r="B31">
            <v>34</v>
          </cell>
          <cell r="C31" t="str">
            <v>GER19970125</v>
          </cell>
          <cell r="D31" t="str">
            <v>FRANZ Toni</v>
          </cell>
          <cell r="E31" t="str">
            <v>JUNIOREN SCHWALBE TEAM SACHSEN</v>
          </cell>
          <cell r="F31" t="str">
            <v>SAC134961</v>
          </cell>
          <cell r="G31" t="str">
            <v>JUNIOR </v>
          </cell>
          <cell r="H31" t="str">
            <v>SAC</v>
          </cell>
          <cell r="I31">
            <v>0.08721905092592598</v>
          </cell>
          <cell r="J31">
            <v>0.0005020833333334168</v>
          </cell>
          <cell r="M31">
            <v>20</v>
          </cell>
        </row>
        <row r="32">
          <cell r="B32">
            <v>15</v>
          </cell>
          <cell r="C32" t="str">
            <v>*GER19980410</v>
          </cell>
          <cell r="D32" t="str">
            <v>DÖPEL Robin</v>
          </cell>
          <cell r="E32" t="str">
            <v>THÜRINGER RADSPORT VERBAND</v>
          </cell>
          <cell r="F32" t="str">
            <v>THÜ173350</v>
          </cell>
          <cell r="G32" t="str">
            <v>JUNIOR *</v>
          </cell>
          <cell r="H32" t="str">
            <v>THU</v>
          </cell>
          <cell r="I32">
            <v>0.08723350694444444</v>
          </cell>
          <cell r="J32">
            <v>0.0005165393518518774</v>
          </cell>
          <cell r="M32">
            <v>21</v>
          </cell>
        </row>
        <row r="33">
          <cell r="B33">
            <v>163</v>
          </cell>
          <cell r="C33" t="str">
            <v>*AUT19980813</v>
          </cell>
          <cell r="D33" t="str">
            <v>IRENDORFER Moritz</v>
          </cell>
          <cell r="E33" t="str">
            <v>LRV STEIERMARK</v>
          </cell>
          <cell r="F33">
            <v>100291</v>
          </cell>
          <cell r="G33" t="str">
            <v>JUNIOR *</v>
          </cell>
          <cell r="H33" t="str">
            <v>LRS</v>
          </cell>
          <cell r="I33">
            <v>0.08723971064814819</v>
          </cell>
          <cell r="J33">
            <v>0.0005227430555556217</v>
          </cell>
          <cell r="M33">
            <v>22</v>
          </cell>
        </row>
        <row r="34">
          <cell r="B34">
            <v>75</v>
          </cell>
          <cell r="C34" t="str">
            <v>CZE19970804</v>
          </cell>
          <cell r="D34" t="str">
            <v>SPUDIL Martin </v>
          </cell>
          <cell r="E34" t="str">
            <v>MIX2  - SP KOLO LOAP SPECIALIZED </v>
          </cell>
          <cell r="F34">
            <v>10880</v>
          </cell>
          <cell r="G34" t="str">
            <v>JUNIOR </v>
          </cell>
          <cell r="H34" t="str">
            <v>KOV</v>
          </cell>
          <cell r="I34">
            <v>0.08724464120370372</v>
          </cell>
          <cell r="J34">
            <v>0.0005276736111111541</v>
          </cell>
          <cell r="M34">
            <v>23</v>
          </cell>
        </row>
        <row r="35">
          <cell r="B35">
            <v>112</v>
          </cell>
          <cell r="C35" t="str">
            <v>*CZE19980616</v>
          </cell>
          <cell r="D35" t="str">
            <v>DRDEK Dominik </v>
          </cell>
          <cell r="E35" t="str">
            <v>MIX3 - ČEZ CYKLO TEAM TÁBOR </v>
          </cell>
          <cell r="F35">
            <v>8397</v>
          </cell>
          <cell r="G35" t="str">
            <v>JUNIOR *</v>
          </cell>
          <cell r="H35" t="str">
            <v>CPP</v>
          </cell>
          <cell r="I35">
            <v>0.08725459490740738</v>
          </cell>
          <cell r="J35">
            <v>0.000537627314814812</v>
          </cell>
          <cell r="M35">
            <v>24</v>
          </cell>
        </row>
        <row r="36">
          <cell r="B36">
            <v>81</v>
          </cell>
          <cell r="C36" t="str">
            <v>*GER19980505</v>
          </cell>
          <cell r="D36" t="str">
            <v>HAUPT Tarik</v>
          </cell>
          <cell r="E36" t="str">
            <v>GERMAN NATIONAL TEAM</v>
          </cell>
          <cell r="F36" t="str">
            <v>BER032308</v>
          </cell>
          <cell r="G36" t="str">
            <v>JUNIOR *</v>
          </cell>
          <cell r="H36" t="str">
            <v>GER</v>
          </cell>
          <cell r="I36">
            <v>0.0872597453703704</v>
          </cell>
          <cell r="J36">
            <v>0.0005427777777778364</v>
          </cell>
          <cell r="M36">
            <v>25</v>
          </cell>
        </row>
        <row r="37">
          <cell r="B37">
            <v>73</v>
          </cell>
          <cell r="C37" t="str">
            <v>CZE19991022*</v>
          </cell>
          <cell r="D37" t="str">
            <v>BABOR Daniel </v>
          </cell>
          <cell r="E37" t="str">
            <v>MIX2  - TJ KOVO PRAHA </v>
          </cell>
          <cell r="F37">
            <v>10972</v>
          </cell>
          <cell r="G37" t="str">
            <v>CADET</v>
          </cell>
          <cell r="H37" t="str">
            <v>KOV</v>
          </cell>
          <cell r="I37">
            <v>0.08728523148148144</v>
          </cell>
          <cell r="J37">
            <v>0.0005682638888888786</v>
          </cell>
          <cell r="M37">
            <v>26</v>
          </cell>
        </row>
        <row r="38">
          <cell r="B38">
            <v>71</v>
          </cell>
          <cell r="C38" t="str">
            <v>CZE19990814*</v>
          </cell>
          <cell r="D38" t="str">
            <v>KLABOUCH Petr </v>
          </cell>
          <cell r="E38" t="str">
            <v>MIX2  - VELO - CLUB CIRKL Č.BUDĚJOVICE</v>
          </cell>
          <cell r="F38">
            <v>7815</v>
          </cell>
          <cell r="G38" t="str">
            <v>CADET</v>
          </cell>
          <cell r="H38" t="str">
            <v>KOV</v>
          </cell>
          <cell r="I38">
            <v>0.08728582175925928</v>
          </cell>
          <cell r="J38">
            <v>0.0005688541666667157</v>
          </cell>
          <cell r="M38">
            <v>27</v>
          </cell>
        </row>
        <row r="39">
          <cell r="B39">
            <v>156</v>
          </cell>
          <cell r="C39" t="str">
            <v>AUT19971004</v>
          </cell>
          <cell r="D39" t="str">
            <v>GRUBER Julian</v>
          </cell>
          <cell r="E39" t="str">
            <v>MIX7 - RLM WIEN (RADLEISTUNGSMODELL WIEN)</v>
          </cell>
          <cell r="F39">
            <v>100044</v>
          </cell>
          <cell r="G39" t="str">
            <v>JUNIOR </v>
          </cell>
          <cell r="H39" t="str">
            <v>RLM</v>
          </cell>
          <cell r="I39">
            <v>0.08732152777777774</v>
          </cell>
          <cell r="J39">
            <v>0.0006045601851851767</v>
          </cell>
          <cell r="M39">
            <v>28</v>
          </cell>
        </row>
        <row r="40">
          <cell r="B40">
            <v>39</v>
          </cell>
          <cell r="C40" t="str">
            <v>*GER19980906</v>
          </cell>
          <cell r="D40" t="str">
            <v>ZSCHOCKE Maximilian</v>
          </cell>
          <cell r="E40" t="str">
            <v>JUNIOREN SCHWALBE TEAM SACHSEN</v>
          </cell>
          <cell r="F40" t="str">
            <v>SAC135079</v>
          </cell>
          <cell r="G40" t="str">
            <v>JUNIOR *</v>
          </cell>
          <cell r="H40" t="str">
            <v>SAC</v>
          </cell>
          <cell r="I40">
            <v>0.0873322569444444</v>
          </cell>
          <cell r="J40">
            <v>0.0006152893518518304</v>
          </cell>
          <cell r="M40">
            <v>29</v>
          </cell>
        </row>
        <row r="41">
          <cell r="B41">
            <v>43</v>
          </cell>
          <cell r="C41" t="str">
            <v>*CZE19981115</v>
          </cell>
          <cell r="D41" t="str">
            <v>KOČAŘÍK Václav </v>
          </cell>
          <cell r="E41" t="str">
            <v>SKC TUFO PROSTĚJOV </v>
          </cell>
          <cell r="F41">
            <v>9513</v>
          </cell>
          <cell r="G41" t="str">
            <v>JUNIOR *</v>
          </cell>
          <cell r="H41" t="str">
            <v>STP</v>
          </cell>
          <cell r="I41">
            <v>0.08735694444444439</v>
          </cell>
          <cell r="J41">
            <v>0.0006399768518518256</v>
          </cell>
          <cell r="M41">
            <v>30</v>
          </cell>
        </row>
        <row r="42">
          <cell r="B42">
            <v>111</v>
          </cell>
          <cell r="C42" t="str">
            <v>*CZE19981028</v>
          </cell>
          <cell r="D42" t="str">
            <v>BAKUS Tomáš </v>
          </cell>
          <cell r="E42" t="str">
            <v>MIX3 - ČEZ CYKLO TEAM TÁBOR </v>
          </cell>
          <cell r="F42">
            <v>20355</v>
          </cell>
          <cell r="G42" t="str">
            <v>JUNIOR *</v>
          </cell>
          <cell r="H42" t="str">
            <v>CPP</v>
          </cell>
          <cell r="I42">
            <v>0.08739475694444448</v>
          </cell>
          <cell r="J42">
            <v>0.0006777893518519207</v>
          </cell>
          <cell r="M42">
            <v>31</v>
          </cell>
        </row>
        <row r="43">
          <cell r="B43">
            <v>16</v>
          </cell>
          <cell r="C43" t="str">
            <v>*GER19980416</v>
          </cell>
          <cell r="D43" t="str">
            <v>KÄßMANN Fabian</v>
          </cell>
          <cell r="E43" t="str">
            <v>THÜRINGER RADSPORT VERBAND</v>
          </cell>
          <cell r="F43" t="str">
            <v>THÜ173410</v>
          </cell>
          <cell r="G43" t="str">
            <v>JUNIOR *</v>
          </cell>
          <cell r="H43" t="str">
            <v>THU</v>
          </cell>
          <cell r="I43">
            <v>0.08748196759259261</v>
          </cell>
          <cell r="J43">
            <v>0.0007650000000000434</v>
          </cell>
          <cell r="M43">
            <v>32</v>
          </cell>
        </row>
        <row r="44">
          <cell r="B44">
            <v>85</v>
          </cell>
          <cell r="C44" t="str">
            <v>GER19970211</v>
          </cell>
          <cell r="D44" t="str">
            <v>URNAUER Lauritz</v>
          </cell>
          <cell r="E44" t="str">
            <v>GERMAN NATIONAL TEAM</v>
          </cell>
          <cell r="F44" t="str">
            <v>HAM062815</v>
          </cell>
          <cell r="G44" t="str">
            <v>JUNIOR </v>
          </cell>
          <cell r="H44" t="str">
            <v>GER</v>
          </cell>
          <cell r="I44">
            <v>0.08749148148148146</v>
          </cell>
          <cell r="J44">
            <v>0.0007745138888888975</v>
          </cell>
          <cell r="M44">
            <v>33</v>
          </cell>
        </row>
        <row r="45">
          <cell r="B45">
            <v>63</v>
          </cell>
          <cell r="C45" t="str">
            <v>*BEL19980926</v>
          </cell>
          <cell r="D45" t="str">
            <v>HUYGEN Wout</v>
          </cell>
          <cell r="E45" t="str">
            <v>WAC TEAM HOBOKEN</v>
          </cell>
          <cell r="F45">
            <v>57574</v>
          </cell>
          <cell r="G45" t="str">
            <v>JUNIOR *</v>
          </cell>
          <cell r="H45" t="str">
            <v>WAC</v>
          </cell>
          <cell r="I45">
            <v>0.08749297453703701</v>
          </cell>
          <cell r="J45">
            <v>0.000776006944444449</v>
          </cell>
          <cell r="M45">
            <v>34</v>
          </cell>
        </row>
        <row r="46">
          <cell r="B46">
            <v>68</v>
          </cell>
          <cell r="C46" t="str">
            <v>*BEL19980331</v>
          </cell>
          <cell r="D46" t="str">
            <v>VAN STEENSEL Mats</v>
          </cell>
          <cell r="E46" t="str">
            <v>WAC TEAM HOBOKEN</v>
          </cell>
          <cell r="F46">
            <v>51298</v>
          </cell>
          <cell r="G46" t="str">
            <v>JUNIOR *</v>
          </cell>
          <cell r="H46" t="str">
            <v>WAC</v>
          </cell>
          <cell r="I46">
            <v>0.08750760416666668</v>
          </cell>
          <cell r="J46">
            <v>0.0007906365740741189</v>
          </cell>
          <cell r="M46">
            <v>35</v>
          </cell>
        </row>
        <row r="47">
          <cell r="B47">
            <v>165</v>
          </cell>
          <cell r="C47" t="str">
            <v>AUT19970502</v>
          </cell>
          <cell r="D47" t="str">
            <v>RECKENDORFER Lukas</v>
          </cell>
          <cell r="E47" t="str">
            <v>LRV STEIERMARK</v>
          </cell>
          <cell r="F47">
            <v>100633</v>
          </cell>
          <cell r="G47" t="str">
            <v>JUNIOR </v>
          </cell>
          <cell r="H47" t="str">
            <v>LRS</v>
          </cell>
          <cell r="I47">
            <v>0.08752643518518521</v>
          </cell>
          <cell r="J47">
            <v>0.0008094675925926498</v>
          </cell>
          <cell r="M47">
            <v>36</v>
          </cell>
        </row>
        <row r="48">
          <cell r="B48">
            <v>76</v>
          </cell>
          <cell r="C48" t="str">
            <v>CZE19971201</v>
          </cell>
          <cell r="D48" t="str">
            <v>ŠTIBINGR Matěj </v>
          </cell>
          <cell r="E48" t="str">
            <v>MIX2  - SP KOLO LOAP SPECIALIZED </v>
          </cell>
          <cell r="F48">
            <v>19527</v>
          </cell>
          <cell r="G48" t="str">
            <v>JUNIOR </v>
          </cell>
          <cell r="H48" t="str">
            <v>KOV</v>
          </cell>
          <cell r="I48">
            <v>0.08753062500000003</v>
          </cell>
          <cell r="J48">
            <v>0.0008136574074074643</v>
          </cell>
          <cell r="M48">
            <v>37</v>
          </cell>
        </row>
        <row r="49">
          <cell r="B49">
            <v>146</v>
          </cell>
          <cell r="C49" t="str">
            <v>CZE19970414</v>
          </cell>
          <cell r="D49" t="str">
            <v>DVOŘÁK Jakub </v>
          </cell>
          <cell r="E49" t="str">
            <v>MIX6 - TJ FAVORIT BRNO </v>
          </cell>
          <cell r="F49">
            <v>14284</v>
          </cell>
          <cell r="G49" t="str">
            <v>JUNIOR </v>
          </cell>
          <cell r="H49" t="str">
            <v>FAV</v>
          </cell>
          <cell r="I49">
            <v>0.08755281249999997</v>
          </cell>
          <cell r="J49">
            <v>0.0008358449074074015</v>
          </cell>
          <cell r="M49">
            <v>38</v>
          </cell>
        </row>
        <row r="50">
          <cell r="B50">
            <v>117</v>
          </cell>
          <cell r="C50" t="str">
            <v>CZE19970109</v>
          </cell>
          <cell r="D50" t="str">
            <v>SVATEK Miroslav </v>
          </cell>
          <cell r="E50" t="str">
            <v>MIX3 - AC SPARTA PRAHA </v>
          </cell>
          <cell r="F50">
            <v>9623</v>
          </cell>
          <cell r="G50" t="str">
            <v>JUNIOR </v>
          </cell>
          <cell r="H50" t="str">
            <v>CPP</v>
          </cell>
          <cell r="I50">
            <v>0.08755718750000004</v>
          </cell>
          <cell r="J50">
            <v>0.0008402199074074718</v>
          </cell>
          <cell r="M50">
            <v>39</v>
          </cell>
        </row>
        <row r="51">
          <cell r="B51">
            <v>127</v>
          </cell>
          <cell r="C51" t="str">
            <v>CZE19991001*</v>
          </cell>
          <cell r="D51" t="str">
            <v>VANÍČEK Šimon </v>
          </cell>
          <cell r="E51" t="str">
            <v>MIX4 - REMERX - MERIDA TEAM KOLÍN </v>
          </cell>
          <cell r="F51">
            <v>10306</v>
          </cell>
          <cell r="G51" t="str">
            <v>CADET</v>
          </cell>
          <cell r="H51" t="str">
            <v>KOO</v>
          </cell>
          <cell r="I51">
            <v>0.08756725694444442</v>
          </cell>
          <cell r="J51">
            <v>0.0008502893518518573</v>
          </cell>
          <cell r="M51">
            <v>40</v>
          </cell>
        </row>
        <row r="52">
          <cell r="B52">
            <v>118</v>
          </cell>
          <cell r="C52" t="str">
            <v>CZE19970110</v>
          </cell>
          <cell r="D52" t="str">
            <v>KŘIKAVA Jakub </v>
          </cell>
          <cell r="E52" t="str">
            <v>MIX3 - TJ ZČE CYKLISTIKA PLZEŇ </v>
          </cell>
          <cell r="F52">
            <v>9167</v>
          </cell>
          <cell r="G52" t="str">
            <v>JUNIOR </v>
          </cell>
          <cell r="H52" t="str">
            <v>CPP</v>
          </cell>
          <cell r="I52">
            <v>0.08759126157407413</v>
          </cell>
          <cell r="J52">
            <v>0.0008742939814815609</v>
          </cell>
          <cell r="M52">
            <v>41</v>
          </cell>
        </row>
        <row r="53">
          <cell r="B53">
            <v>21</v>
          </cell>
          <cell r="C53" t="str">
            <v>CZE19971022</v>
          </cell>
          <cell r="D53" t="str">
            <v>KLEVETA Jakub </v>
          </cell>
          <cell r="E53" t="str">
            <v>MAPEI MERIDA KAŇKOVSKÝ </v>
          </cell>
          <cell r="F53">
            <v>10284</v>
          </cell>
          <cell r="G53" t="str">
            <v>JUNIOR </v>
          </cell>
          <cell r="H53" t="str">
            <v>MAP</v>
          </cell>
          <cell r="I53">
            <v>0.08762151620370369</v>
          </cell>
          <cell r="J53">
            <v>0.0009045486111111251</v>
          </cell>
          <cell r="M53">
            <v>42</v>
          </cell>
        </row>
        <row r="54">
          <cell r="B54">
            <v>122</v>
          </cell>
          <cell r="C54" t="str">
            <v>*CZE19980914</v>
          </cell>
          <cell r="D54" t="str">
            <v>HRUBÝ Jakub </v>
          </cell>
          <cell r="E54" t="str">
            <v>MIX4 - KC KOOPERATIVA SG JABLONEC N.N</v>
          </cell>
          <cell r="F54">
            <v>19500</v>
          </cell>
          <cell r="G54" t="str">
            <v>JUNIOR *</v>
          </cell>
          <cell r="H54" t="str">
            <v>KOO</v>
          </cell>
          <cell r="I54">
            <v>0.0876457523148148</v>
          </cell>
          <cell r="J54">
            <v>0.0009287847222222423</v>
          </cell>
          <cell r="M54">
            <v>43</v>
          </cell>
        </row>
        <row r="55">
          <cell r="B55">
            <v>82</v>
          </cell>
          <cell r="C55" t="str">
            <v>*GER19980319</v>
          </cell>
          <cell r="D55" t="str">
            <v>MEILER Martin</v>
          </cell>
          <cell r="E55" t="str">
            <v>GERMAN NATIONAL TEAM</v>
          </cell>
          <cell r="F55" t="str">
            <v>BAY029445</v>
          </cell>
          <cell r="G55" t="str">
            <v>JUNIOR *</v>
          </cell>
          <cell r="H55" t="str">
            <v>GER</v>
          </cell>
          <cell r="I55">
            <v>0.08764884259259265</v>
          </cell>
          <cell r="J55">
            <v>0.0009318750000000819</v>
          </cell>
          <cell r="M55">
            <v>44</v>
          </cell>
        </row>
        <row r="56">
          <cell r="B56">
            <v>13</v>
          </cell>
          <cell r="C56" t="str">
            <v>GER19970811</v>
          </cell>
          <cell r="D56" t="str">
            <v>LINTZEL Philip</v>
          </cell>
          <cell r="E56" t="str">
            <v>THÜRINGER RADSPORT VERBAND</v>
          </cell>
          <cell r="F56" t="str">
            <v>THÜ173079</v>
          </cell>
          <cell r="G56" t="str">
            <v>JUNIOR </v>
          </cell>
          <cell r="H56" t="str">
            <v>THU</v>
          </cell>
          <cell r="I56">
            <v>0.08767616898148149</v>
          </cell>
          <cell r="J56">
            <v>0.0009592013888889278</v>
          </cell>
          <cell r="M56">
            <v>45</v>
          </cell>
        </row>
        <row r="57">
          <cell r="B57">
            <v>83</v>
          </cell>
          <cell r="C57" t="str">
            <v>*GER19980312</v>
          </cell>
          <cell r="D57" t="str">
            <v>MÖBIS Maximilian</v>
          </cell>
          <cell r="E57" t="str">
            <v>GERMAN NATIONAL TEAM</v>
          </cell>
          <cell r="F57" t="str">
            <v>BER032252</v>
          </cell>
          <cell r="G57" t="str">
            <v>JUNIOR *</v>
          </cell>
          <cell r="H57" t="str">
            <v>GER</v>
          </cell>
          <cell r="I57">
            <v>0.08768700231481487</v>
          </cell>
          <cell r="J57">
            <v>0.0009700347222223044</v>
          </cell>
          <cell r="M57">
            <v>46</v>
          </cell>
        </row>
        <row r="58">
          <cell r="B58">
            <v>158</v>
          </cell>
          <cell r="C58" t="str">
            <v>POL19971016</v>
          </cell>
          <cell r="D58" t="str">
            <v>KUKLEWICZ Karol</v>
          </cell>
          <cell r="E58" t="str">
            <v>MIX7 - MLKS WIELUŃ</v>
          </cell>
          <cell r="F58" t="str">
            <v>LOD009</v>
          </cell>
          <cell r="G58" t="str">
            <v>JUNIOR </v>
          </cell>
          <cell r="H58" t="str">
            <v>RLM</v>
          </cell>
          <cell r="I58">
            <v>0.08771120370370372</v>
          </cell>
          <cell r="J58">
            <v>0.0009942361111111575</v>
          </cell>
          <cell r="M58">
            <v>47</v>
          </cell>
        </row>
        <row r="59">
          <cell r="B59">
            <v>53</v>
          </cell>
          <cell r="C59" t="str">
            <v>CZE20001009*</v>
          </cell>
          <cell r="D59" t="str">
            <v>MIKŠANÍK Vladimír</v>
          </cell>
          <cell r="E59" t="str">
            <v>MIX1 - ACK STARÁ VES NAD ONDŘEJNICÍ</v>
          </cell>
          <cell r="F59">
            <v>15169</v>
          </cell>
          <cell r="G59" t="str">
            <v>CADET</v>
          </cell>
          <cell r="H59" t="str">
            <v>SLZ</v>
          </cell>
          <cell r="I59">
            <v>0.08772001157407405</v>
          </cell>
          <cell r="J59">
            <v>0.0010030439814814884</v>
          </cell>
          <cell r="M59">
            <v>48</v>
          </cell>
        </row>
        <row r="60">
          <cell r="B60">
            <v>33</v>
          </cell>
          <cell r="C60" t="str">
            <v>*GER19980912</v>
          </cell>
          <cell r="D60" t="str">
            <v>CLAUSS Marc</v>
          </cell>
          <cell r="E60" t="str">
            <v>JUNIOREN SCHWALBE TEAM SACHSEN</v>
          </cell>
          <cell r="F60" t="str">
            <v>SAC135276</v>
          </cell>
          <cell r="G60" t="str">
            <v>JUNIOR *</v>
          </cell>
          <cell r="H60" t="str">
            <v>SAC</v>
          </cell>
          <cell r="I60">
            <v>0.0877280787037037</v>
          </cell>
          <cell r="J60">
            <v>0.0010111111111111293</v>
          </cell>
          <cell r="M60">
            <v>49</v>
          </cell>
        </row>
        <row r="61">
          <cell r="B61">
            <v>2</v>
          </cell>
          <cell r="C61" t="str">
            <v>GER19970122</v>
          </cell>
          <cell r="D61" t="str">
            <v>BERAN Andy</v>
          </cell>
          <cell r="E61" t="str">
            <v>RSC COTTBUS</v>
          </cell>
          <cell r="F61" t="str">
            <v>BRA604254</v>
          </cell>
          <cell r="G61" t="str">
            <v>JUNIOR </v>
          </cell>
          <cell r="H61" t="str">
            <v>COT</v>
          </cell>
          <cell r="I61">
            <v>0.08773785879629631</v>
          </cell>
          <cell r="J61">
            <v>0.0010208912037037443</v>
          </cell>
          <cell r="M61">
            <v>50</v>
          </cell>
        </row>
        <row r="62">
          <cell r="B62">
            <v>136</v>
          </cell>
          <cell r="C62" t="str">
            <v>*SVK19980617</v>
          </cell>
          <cell r="D62" t="str">
            <v>KLÁTIK David</v>
          </cell>
          <cell r="E62" t="str">
            <v>MIX5 - TJ SLAVIA SG TRENČÍN</v>
          </cell>
          <cell r="F62" t="str">
            <v>S 6351</v>
          </cell>
          <cell r="G62" t="str">
            <v>JUNIOR *</v>
          </cell>
          <cell r="H62" t="str">
            <v>SGT</v>
          </cell>
          <cell r="I62">
            <v>0.08774497685185184</v>
          </cell>
          <cell r="J62">
            <v>0.001028009259259277</v>
          </cell>
          <cell r="M62">
            <v>51</v>
          </cell>
        </row>
        <row r="63">
          <cell r="B63">
            <v>51</v>
          </cell>
          <cell r="C63" t="str">
            <v>*CZE19980914</v>
          </cell>
          <cell r="D63" t="str">
            <v>TRACHTULEC Petr</v>
          </cell>
          <cell r="E63" t="str">
            <v>MIX1 - CK FESO PETŘVALD</v>
          </cell>
          <cell r="F63">
            <v>20073</v>
          </cell>
          <cell r="G63" t="str">
            <v>JUNIOR *</v>
          </cell>
          <cell r="H63" t="str">
            <v>SLZ</v>
          </cell>
          <cell r="I63">
            <v>0.08775037037037034</v>
          </cell>
          <cell r="J63">
            <v>0.0010334027777777754</v>
          </cell>
          <cell r="M63">
            <v>52</v>
          </cell>
        </row>
        <row r="64">
          <cell r="B64">
            <v>150</v>
          </cell>
          <cell r="C64" t="str">
            <v>*CZE19980624</v>
          </cell>
          <cell r="D64" t="str">
            <v>PRUDEK Dominik</v>
          </cell>
          <cell r="E64" t="str">
            <v>MIX6 - TJ FAVORIT BRNO </v>
          </cell>
          <cell r="F64">
            <v>9600</v>
          </cell>
          <cell r="G64" t="str">
            <v>JUNIOR *</v>
          </cell>
          <cell r="H64" t="str">
            <v>FAV</v>
          </cell>
          <cell r="I64">
            <v>0.08777283564814817</v>
          </cell>
          <cell r="J64">
            <v>0.0010558680555556033</v>
          </cell>
          <cell r="M64">
            <v>53</v>
          </cell>
        </row>
        <row r="65">
          <cell r="B65">
            <v>92</v>
          </cell>
          <cell r="C65" t="str">
            <v>GER20000619*</v>
          </cell>
          <cell r="D65" t="str">
            <v>DREIER Fabian</v>
          </cell>
          <cell r="E65" t="str">
            <v>RG BERLIN</v>
          </cell>
          <cell r="F65" t="str">
            <v>BER035135</v>
          </cell>
          <cell r="G65" t="str">
            <v>CADET</v>
          </cell>
          <cell r="H65" t="str">
            <v>RGB</v>
          </cell>
          <cell r="I65">
            <v>0.08778302083333335</v>
          </cell>
          <cell r="J65">
            <v>0.0010660532407407858</v>
          </cell>
          <cell r="M65">
            <v>54</v>
          </cell>
        </row>
        <row r="66">
          <cell r="B66">
            <v>84</v>
          </cell>
          <cell r="C66" t="str">
            <v>*GER19981211</v>
          </cell>
          <cell r="D66" t="str">
            <v>RUDOLPH Poul</v>
          </cell>
          <cell r="E66" t="str">
            <v>GERMAN NATIONAL TEAM</v>
          </cell>
          <cell r="F66" t="str">
            <v>BER032411</v>
          </cell>
          <cell r="G66" t="str">
            <v>JUNIOR *</v>
          </cell>
          <cell r="H66" t="str">
            <v>GER</v>
          </cell>
          <cell r="I66">
            <v>0.08779133101851848</v>
          </cell>
          <cell r="J66">
            <v>0.0010743634259259144</v>
          </cell>
          <cell r="M66">
            <v>55</v>
          </cell>
        </row>
        <row r="67">
          <cell r="B67">
            <v>18</v>
          </cell>
          <cell r="C67" t="str">
            <v>GER19990507*</v>
          </cell>
          <cell r="D67" t="str">
            <v>PAKALSKI Henrik</v>
          </cell>
          <cell r="E67" t="str">
            <v>THÜRINGER RADSPORT VERBAND</v>
          </cell>
          <cell r="F67" t="str">
            <v>THÜ043870</v>
          </cell>
          <cell r="G67" t="str">
            <v>CADET</v>
          </cell>
          <cell r="H67" t="str">
            <v>THU</v>
          </cell>
          <cell r="I67">
            <v>0.08781587962962961</v>
          </cell>
          <cell r="J67">
            <v>0.0010989120370370475</v>
          </cell>
          <cell r="M67">
            <v>56</v>
          </cell>
        </row>
        <row r="68">
          <cell r="B68">
            <v>102</v>
          </cell>
          <cell r="C68" t="str">
            <v>SVK19970522</v>
          </cell>
          <cell r="D68" t="str">
            <v>KVIETOK Pavol</v>
          </cell>
          <cell r="E68" t="str">
            <v>SLOVAK CYCLING FEDERATION</v>
          </cell>
          <cell r="F68" t="str">
            <v>S 4591</v>
          </cell>
          <cell r="G68" t="str">
            <v>JUNIOR </v>
          </cell>
          <cell r="H68" t="str">
            <v>SVK</v>
          </cell>
          <cell r="I68">
            <v>0.08782450231481481</v>
          </cell>
          <cell r="J68">
            <v>0.0011075347222222476</v>
          </cell>
          <cell r="M68">
            <v>57</v>
          </cell>
        </row>
        <row r="69">
          <cell r="B69">
            <v>106</v>
          </cell>
          <cell r="C69" t="str">
            <v>*SVK19980719</v>
          </cell>
          <cell r="D69" t="str">
            <v>GAJDOŠÍK Ján</v>
          </cell>
          <cell r="E69" t="str">
            <v>SLOVAK CYCLING FEDERATION</v>
          </cell>
          <cell r="F69" t="str">
            <v>S 5766</v>
          </cell>
          <cell r="G69" t="str">
            <v>JUNIOR *</v>
          </cell>
          <cell r="H69" t="str">
            <v>SVK</v>
          </cell>
          <cell r="I69">
            <v>0.08782928240740744</v>
          </cell>
          <cell r="J69">
            <v>0.0011123148148148715</v>
          </cell>
          <cell r="M69">
            <v>58</v>
          </cell>
        </row>
        <row r="70">
          <cell r="B70">
            <v>162</v>
          </cell>
          <cell r="C70" t="str">
            <v>AUT19970327</v>
          </cell>
          <cell r="D70" t="str">
            <v>GURSCH Georg</v>
          </cell>
          <cell r="E70" t="str">
            <v>LRV STEIERMARK</v>
          </cell>
          <cell r="F70">
            <v>100312</v>
          </cell>
          <cell r="G70" t="str">
            <v>JUNIOR </v>
          </cell>
          <cell r="H70" t="str">
            <v>LRS</v>
          </cell>
          <cell r="I70">
            <v>0.0878293865740741</v>
          </cell>
          <cell r="J70">
            <v>0.0011124189814815388</v>
          </cell>
          <cell r="M70">
            <v>59</v>
          </cell>
        </row>
        <row r="71">
          <cell r="B71">
            <v>54</v>
          </cell>
          <cell r="C71" t="str">
            <v>*CZE19980726</v>
          </cell>
          <cell r="D71" t="str">
            <v>POKORNÝ Petr</v>
          </cell>
          <cell r="E71" t="str">
            <v>MIX1 - ACK STARÁ VES NAD ONDŘEJNICÍ</v>
          </cell>
          <cell r="F71">
            <v>9870</v>
          </cell>
          <cell r="G71" t="str">
            <v>JUNIOR *</v>
          </cell>
          <cell r="H71" t="str">
            <v>SLZ</v>
          </cell>
          <cell r="I71">
            <v>0.08783747685185185</v>
          </cell>
          <cell r="J71">
            <v>0.0011205092592592863</v>
          </cell>
          <cell r="M71">
            <v>60</v>
          </cell>
        </row>
        <row r="72">
          <cell r="B72">
            <v>79</v>
          </cell>
          <cell r="C72" t="str">
            <v>*CZE19980414</v>
          </cell>
          <cell r="D72" t="str">
            <v>MACEK Michal </v>
          </cell>
          <cell r="E72" t="str">
            <v>MIX2  - VRV TEAM </v>
          </cell>
          <cell r="F72">
            <v>19708</v>
          </cell>
          <cell r="G72" t="str">
            <v>JUNIOR *</v>
          </cell>
          <cell r="H72" t="str">
            <v>KOV</v>
          </cell>
          <cell r="I72">
            <v>0.0878452893518519</v>
          </cell>
          <cell r="J72">
            <v>0.0011283217592593375</v>
          </cell>
          <cell r="M72">
            <v>61</v>
          </cell>
        </row>
        <row r="73">
          <cell r="B73">
            <v>113</v>
          </cell>
          <cell r="C73" t="str">
            <v>*CZE19980120</v>
          </cell>
          <cell r="D73" t="str">
            <v>NOVÁK Jan </v>
          </cell>
          <cell r="E73" t="str">
            <v>MIX3 - ČEZ CYKLO TEAM TÁBOR </v>
          </cell>
          <cell r="F73">
            <v>9535</v>
          </cell>
          <cell r="G73" t="str">
            <v>JUNIOR *</v>
          </cell>
          <cell r="H73" t="str">
            <v>CPP</v>
          </cell>
          <cell r="I73">
            <v>0.08787065972222224</v>
          </cell>
          <cell r="J73">
            <v>0.0011536921296296798</v>
          </cell>
          <cell r="M73">
            <v>62</v>
          </cell>
        </row>
        <row r="74">
          <cell r="B74">
            <v>132</v>
          </cell>
          <cell r="C74" t="str">
            <v>*SVK19981117</v>
          </cell>
          <cell r="D74" t="str">
            <v>ZEMAN Alex</v>
          </cell>
          <cell r="E74" t="str">
            <v>MIX5 - TJ SLAVIA SG TRENČÍN</v>
          </cell>
          <cell r="F74" t="str">
            <v>S 6021</v>
          </cell>
          <cell r="G74" t="str">
            <v>JUNIOR *</v>
          </cell>
          <cell r="H74" t="str">
            <v>SGT</v>
          </cell>
          <cell r="I74">
            <v>0.08787155092592595</v>
          </cell>
          <cell r="J74">
            <v>0.0011545833333333894</v>
          </cell>
          <cell r="M74">
            <v>63</v>
          </cell>
        </row>
        <row r="75">
          <cell r="B75">
            <v>138</v>
          </cell>
          <cell r="C75" t="str">
            <v>POL19970608</v>
          </cell>
          <cell r="D75" t="str">
            <v>BISKUP Bartosz</v>
          </cell>
          <cell r="E75" t="str">
            <v>MIX5 - DSR AUTHOR GÓRNIK WAŁBRZYCH</v>
          </cell>
          <cell r="F75" t="str">
            <v>DLS198</v>
          </cell>
          <cell r="G75" t="str">
            <v>JUNIOR </v>
          </cell>
          <cell r="H75" t="str">
            <v>SGT</v>
          </cell>
          <cell r="I75">
            <v>0.08787737268518514</v>
          </cell>
          <cell r="J75">
            <v>0.0011604050925925757</v>
          </cell>
          <cell r="M75">
            <v>64</v>
          </cell>
        </row>
        <row r="76">
          <cell r="B76">
            <v>60</v>
          </cell>
          <cell r="C76" t="str">
            <v>*SVK19980115</v>
          </cell>
          <cell r="D76" t="str">
            <v>BLAŠKOVIČ Richard</v>
          </cell>
          <cell r="E76" t="str">
            <v>MIX1 - CK OLYMPIK TRNAVA</v>
          </cell>
          <cell r="F76" t="str">
            <v>S 7280</v>
          </cell>
          <cell r="G76" t="str">
            <v>JUNIOR *</v>
          </cell>
          <cell r="H76" t="str">
            <v>SLZ</v>
          </cell>
          <cell r="I76">
            <v>0.08788621527777782</v>
          </cell>
          <cell r="J76">
            <v>0.001169247685185254</v>
          </cell>
          <cell r="M76">
            <v>65</v>
          </cell>
        </row>
        <row r="77">
          <cell r="B77">
            <v>22</v>
          </cell>
          <cell r="C77" t="str">
            <v>CZE19970821</v>
          </cell>
          <cell r="D77" t="str">
            <v>LAŠTŮVKA David </v>
          </cell>
          <cell r="E77" t="str">
            <v>MAPEI MERIDA KAŇKOVSKÝ </v>
          </cell>
          <cell r="F77">
            <v>20242</v>
          </cell>
          <cell r="G77" t="str">
            <v>JUNIOR </v>
          </cell>
          <cell r="H77" t="str">
            <v>MAP</v>
          </cell>
          <cell r="I77">
            <v>0.08795364583333329</v>
          </cell>
          <cell r="J77">
            <v>0.001236678240740724</v>
          </cell>
          <cell r="M77">
            <v>66</v>
          </cell>
        </row>
        <row r="78">
          <cell r="B78">
            <v>78</v>
          </cell>
          <cell r="C78" t="str">
            <v>*CZE19980106</v>
          </cell>
          <cell r="D78" t="str">
            <v>BÁRTEK David </v>
          </cell>
          <cell r="E78" t="str">
            <v>MIX2  - VRV TEAM </v>
          </cell>
          <cell r="F78">
            <v>5332</v>
          </cell>
          <cell r="G78" t="str">
            <v>JUNIOR *</v>
          </cell>
          <cell r="H78" t="str">
            <v>KOV</v>
          </cell>
          <cell r="I78">
            <v>0.0879708449074074</v>
          </cell>
          <cell r="J78">
            <v>0.0012538773148148413</v>
          </cell>
          <cell r="M78">
            <v>67</v>
          </cell>
        </row>
        <row r="79">
          <cell r="B79">
            <v>114</v>
          </cell>
          <cell r="C79" t="str">
            <v>CZE19991205*</v>
          </cell>
          <cell r="D79" t="str">
            <v>SYROVÁTKA Matěj </v>
          </cell>
          <cell r="E79" t="str">
            <v>MIX3 - ČEZ CYKLO TEAM TÁBOR </v>
          </cell>
          <cell r="F79">
            <v>19867</v>
          </cell>
          <cell r="G79" t="str">
            <v>CADET</v>
          </cell>
          <cell r="H79" t="str">
            <v>CPP</v>
          </cell>
          <cell r="I79">
            <v>0.08799039351851853</v>
          </cell>
          <cell r="J79">
            <v>0.0012734259259259695</v>
          </cell>
          <cell r="M79">
            <v>68</v>
          </cell>
        </row>
        <row r="80">
          <cell r="B80">
            <v>104</v>
          </cell>
          <cell r="C80" t="str">
            <v>SVK19970514</v>
          </cell>
          <cell r="D80" t="str">
            <v>TRUBAN Matej</v>
          </cell>
          <cell r="E80" t="str">
            <v>SLOVAK CYCLING FEDERATION</v>
          </cell>
          <cell r="F80" t="str">
            <v>S 4238</v>
          </cell>
          <cell r="G80" t="str">
            <v>JUNIOR </v>
          </cell>
          <cell r="H80" t="str">
            <v>SVK</v>
          </cell>
          <cell r="I80">
            <v>0.08807380787037039</v>
          </cell>
          <cell r="J80">
            <v>0.0013568402777778266</v>
          </cell>
          <cell r="M80">
            <v>69</v>
          </cell>
        </row>
        <row r="81">
          <cell r="B81">
            <v>134</v>
          </cell>
          <cell r="C81" t="str">
            <v>SVK19970107</v>
          </cell>
          <cell r="D81" t="str">
            <v>JANIKOVSKÝ Lukáš</v>
          </cell>
          <cell r="E81" t="str">
            <v>MIX5 - TJ SLAVIA SG TRENČÍN</v>
          </cell>
          <cell r="F81" t="str">
            <v>S 7035</v>
          </cell>
          <cell r="G81" t="str">
            <v>JUNIOR</v>
          </cell>
          <cell r="H81" t="str">
            <v>SGT</v>
          </cell>
          <cell r="I81">
            <v>0.08813628472222221</v>
          </cell>
          <cell r="J81">
            <v>0.0014193171296296436</v>
          </cell>
          <cell r="M81">
            <v>70</v>
          </cell>
        </row>
        <row r="82">
          <cell r="B82">
            <v>32</v>
          </cell>
          <cell r="C82" t="str">
            <v>*GER19980114</v>
          </cell>
          <cell r="D82" t="str">
            <v>BONNES Julius</v>
          </cell>
          <cell r="E82" t="str">
            <v>JUNIOREN SCHWALBE TEAM SACHSEN</v>
          </cell>
          <cell r="F82" t="str">
            <v>SAC142150</v>
          </cell>
          <cell r="G82" t="str">
            <v>JUNIOR *</v>
          </cell>
          <cell r="H82" t="str">
            <v>SAC</v>
          </cell>
          <cell r="I82">
            <v>0.08815614583333332</v>
          </cell>
          <cell r="J82">
            <v>0.00143917824074076</v>
          </cell>
          <cell r="M82">
            <v>71</v>
          </cell>
        </row>
        <row r="83">
          <cell r="B83">
            <v>14</v>
          </cell>
          <cell r="C83" t="str">
            <v>*GER19980425</v>
          </cell>
          <cell r="D83" t="str">
            <v>WITTMANN Hannes</v>
          </cell>
          <cell r="E83" t="str">
            <v>THÜRINGER RADSPORT VERBAND</v>
          </cell>
          <cell r="F83" t="str">
            <v>THÜ173829</v>
          </cell>
          <cell r="G83" t="str">
            <v>JUNIOR *</v>
          </cell>
          <cell r="H83" t="str">
            <v>THU</v>
          </cell>
          <cell r="I83">
            <v>0.08816637731481479</v>
          </cell>
          <cell r="J83">
            <v>0.0014494097222222252</v>
          </cell>
          <cell r="M83">
            <v>72</v>
          </cell>
        </row>
        <row r="84">
          <cell r="B84">
            <v>66</v>
          </cell>
          <cell r="C84" t="str">
            <v>BEL19991125*</v>
          </cell>
          <cell r="D84" t="str">
            <v>VAN GILS Maxim</v>
          </cell>
          <cell r="E84" t="str">
            <v>WAC TEAM HOBOKEN</v>
          </cell>
          <cell r="F84">
            <v>53896</v>
          </cell>
          <cell r="G84" t="str">
            <v>CADET</v>
          </cell>
          <cell r="H84" t="str">
            <v>WAC</v>
          </cell>
          <cell r="I84">
            <v>0.08820081018518516</v>
          </cell>
          <cell r="J84">
            <v>0.001483842592592599</v>
          </cell>
          <cell r="M84">
            <v>73</v>
          </cell>
        </row>
        <row r="85">
          <cell r="B85">
            <v>72</v>
          </cell>
          <cell r="C85" t="str">
            <v>CZE19971221</v>
          </cell>
          <cell r="D85" t="str">
            <v>KRUMPHANZL Matyáš </v>
          </cell>
          <cell r="E85" t="str">
            <v>MIX2  - SUPERIOR BRENTJENS MTB TEAM </v>
          </cell>
          <cell r="F85">
            <v>16722</v>
          </cell>
          <cell r="G85" t="str">
            <v>JUNIOR </v>
          </cell>
          <cell r="H85" t="str">
            <v>KOV</v>
          </cell>
          <cell r="I85">
            <v>0.08825059027777774</v>
          </cell>
          <cell r="J85">
            <v>0.0015336226851851709</v>
          </cell>
          <cell r="M85">
            <v>74</v>
          </cell>
        </row>
        <row r="86">
          <cell r="B86">
            <v>95</v>
          </cell>
          <cell r="C86" t="str">
            <v>*GER19981026</v>
          </cell>
          <cell r="D86" t="str">
            <v>KUNERT Pepe</v>
          </cell>
          <cell r="E86" t="str">
            <v>RG BERLIN</v>
          </cell>
          <cell r="F86" t="str">
            <v>BER032402</v>
          </cell>
          <cell r="G86" t="str">
            <v>JUNIOR *</v>
          </cell>
          <cell r="H86" t="str">
            <v>RGB</v>
          </cell>
          <cell r="I86">
            <v>0.0883500115740741</v>
          </cell>
          <cell r="J86">
            <v>0.0016330439814815356</v>
          </cell>
          <cell r="M86">
            <v>75</v>
          </cell>
        </row>
        <row r="87">
          <cell r="B87">
            <v>52</v>
          </cell>
          <cell r="C87" t="str">
            <v>*CZE19980529</v>
          </cell>
          <cell r="D87" t="str">
            <v>KREJČÍ Marian</v>
          </cell>
          <cell r="E87" t="str">
            <v>MIX1 - ACK STARÁ VES NAD ONDŘEJNICÍ</v>
          </cell>
          <cell r="F87">
            <v>20626</v>
          </cell>
          <cell r="G87" t="str">
            <v>JUNIOR *</v>
          </cell>
          <cell r="H87" t="str">
            <v>SLZ</v>
          </cell>
          <cell r="I87">
            <v>0.08836584490740744</v>
          </cell>
          <cell r="J87">
            <v>0.0016488773148148755</v>
          </cell>
          <cell r="M87">
            <v>76</v>
          </cell>
        </row>
        <row r="88">
          <cell r="B88">
            <v>166</v>
          </cell>
          <cell r="C88" t="str">
            <v>AUT19971029</v>
          </cell>
          <cell r="D88" t="str">
            <v>WAIBEL Christian</v>
          </cell>
          <cell r="E88" t="str">
            <v>LRV STEIERMARK</v>
          </cell>
          <cell r="F88">
            <v>100327</v>
          </cell>
          <cell r="G88" t="str">
            <v>JUNIOR </v>
          </cell>
          <cell r="H88" t="str">
            <v>LRS</v>
          </cell>
          <cell r="I88">
            <v>0.08839958333333334</v>
          </cell>
          <cell r="J88">
            <v>0.0016826157407407727</v>
          </cell>
          <cell r="M88">
            <v>77</v>
          </cell>
        </row>
        <row r="89">
          <cell r="B89">
            <v>62</v>
          </cell>
          <cell r="C89" t="str">
            <v>BEL19970621</v>
          </cell>
          <cell r="D89" t="str">
            <v>DEKKERS Robin</v>
          </cell>
          <cell r="E89" t="str">
            <v>WAC TEAM HOBOKEN</v>
          </cell>
          <cell r="F89">
            <v>55822</v>
          </cell>
          <cell r="G89" t="str">
            <v>JUNIOR </v>
          </cell>
          <cell r="H89" t="str">
            <v>WAC</v>
          </cell>
          <cell r="I89">
            <v>0.08842627314814817</v>
          </cell>
          <cell r="J89">
            <v>0.0017093055555556097</v>
          </cell>
          <cell r="M89">
            <v>78</v>
          </cell>
        </row>
        <row r="90">
          <cell r="B90">
            <v>94</v>
          </cell>
          <cell r="C90" t="str">
            <v>GER19971001</v>
          </cell>
          <cell r="D90" t="str">
            <v>HOLTZ Christopher</v>
          </cell>
          <cell r="E90" t="str">
            <v>RG BERLIN</v>
          </cell>
          <cell r="F90" t="str">
            <v>HAM051122</v>
          </cell>
          <cell r="G90" t="str">
            <v>JUNIOR </v>
          </cell>
          <cell r="H90" t="str">
            <v>RGB</v>
          </cell>
          <cell r="I90">
            <v>0.08846104166666666</v>
          </cell>
          <cell r="J90">
            <v>0.0017440740740740923</v>
          </cell>
          <cell r="M90">
            <v>79</v>
          </cell>
        </row>
        <row r="91">
          <cell r="B91">
            <v>6</v>
          </cell>
          <cell r="C91" t="str">
            <v>*GER19980317</v>
          </cell>
          <cell r="D91" t="str">
            <v>SCHNEIDER William</v>
          </cell>
          <cell r="E91" t="str">
            <v>RSC COTTBUS</v>
          </cell>
          <cell r="F91" t="str">
            <v>BRA043275</v>
          </cell>
          <cell r="G91" t="str">
            <v>JUNIOR *</v>
          </cell>
          <cell r="H91" t="str">
            <v>COT</v>
          </cell>
          <cell r="I91">
            <v>0.08847232638888891</v>
          </cell>
          <cell r="J91">
            <v>0.0017553587962963468</v>
          </cell>
          <cell r="M91">
            <v>80</v>
          </cell>
        </row>
        <row r="92">
          <cell r="B92">
            <v>157</v>
          </cell>
          <cell r="C92" t="str">
            <v>*AUT19981224</v>
          </cell>
          <cell r="D92" t="str">
            <v>STIDL Timo</v>
          </cell>
          <cell r="E92" t="str">
            <v>MIX7 - RLM WIEN (RADLEISTUNGSMODELL WIEN)</v>
          </cell>
          <cell r="F92">
            <v>100224</v>
          </cell>
          <cell r="G92" t="str">
            <v>JUNIOR *</v>
          </cell>
          <cell r="H92" t="str">
            <v>RLM</v>
          </cell>
          <cell r="I92">
            <v>0.08867584490740744</v>
          </cell>
          <cell r="J92">
            <v>0.0019588773148148803</v>
          </cell>
          <cell r="M92">
            <v>81</v>
          </cell>
        </row>
        <row r="93">
          <cell r="B93">
            <v>61</v>
          </cell>
          <cell r="C93" t="str">
            <v>*BEL19980425</v>
          </cell>
          <cell r="D93" t="str">
            <v>COMMISSARIS Lucas</v>
          </cell>
          <cell r="E93" t="str">
            <v>WAC TEAM HOBOKEN</v>
          </cell>
          <cell r="F93">
            <v>57573</v>
          </cell>
          <cell r="G93" t="str">
            <v>JUNIOR *</v>
          </cell>
          <cell r="H93" t="str">
            <v>WAC</v>
          </cell>
          <cell r="I93">
            <v>0.08885187499999998</v>
          </cell>
          <cell r="J93">
            <v>0.0021349074074074187</v>
          </cell>
          <cell r="M93">
            <v>82</v>
          </cell>
        </row>
        <row r="94">
          <cell r="B94">
            <v>64</v>
          </cell>
          <cell r="C94" t="str">
            <v>*BEL19980519</v>
          </cell>
          <cell r="D94" t="str">
            <v>KONINGS Frits</v>
          </cell>
          <cell r="E94" t="str">
            <v>WAC TEAM HOBOKEN</v>
          </cell>
          <cell r="F94">
            <v>49059</v>
          </cell>
          <cell r="G94" t="str">
            <v>JUNIOR *</v>
          </cell>
          <cell r="H94" t="str">
            <v>WAC</v>
          </cell>
          <cell r="I94">
            <v>0.08905914351851857</v>
          </cell>
          <cell r="J94">
            <v>0.0023421759259260044</v>
          </cell>
          <cell r="M94">
            <v>83</v>
          </cell>
        </row>
        <row r="95">
          <cell r="B95">
            <v>91</v>
          </cell>
          <cell r="C95" t="str">
            <v>*GER19981104</v>
          </cell>
          <cell r="D95" t="str">
            <v>BRANDT Nicolas</v>
          </cell>
          <cell r="E95" t="str">
            <v>RG BERLIN</v>
          </cell>
          <cell r="F95" t="str">
            <v>BER034971</v>
          </cell>
          <cell r="G95" t="str">
            <v>JUNIOR *</v>
          </cell>
          <cell r="H95" t="str">
            <v>RGB</v>
          </cell>
          <cell r="I95">
            <v>0.08983539351851848</v>
          </cell>
          <cell r="J95">
            <v>0.0031184259259259134</v>
          </cell>
          <cell r="M95">
            <v>84</v>
          </cell>
        </row>
        <row r="96">
          <cell r="B96">
            <v>137</v>
          </cell>
          <cell r="C96" t="str">
            <v>SVK19970906</v>
          </cell>
          <cell r="D96" t="str">
            <v>HLOŽA Michal</v>
          </cell>
          <cell r="E96" t="str">
            <v>MIX5 - TJ SLAVIA SG TRENČÍN</v>
          </cell>
          <cell r="F96" t="str">
            <v>S 6501</v>
          </cell>
          <cell r="G96" t="str">
            <v>JUNIOR </v>
          </cell>
          <cell r="H96" t="str">
            <v>SGT</v>
          </cell>
          <cell r="I96">
            <v>0.0904136342592593</v>
          </cell>
          <cell r="J96">
            <v>0.003696666666666737</v>
          </cell>
          <cell r="M96">
            <v>85</v>
          </cell>
        </row>
        <row r="97">
          <cell r="B97">
            <v>135</v>
          </cell>
          <cell r="C97" t="str">
            <v>SVK19970207</v>
          </cell>
          <cell r="D97" t="str">
            <v>GAVENDA Miroslav</v>
          </cell>
          <cell r="E97" t="str">
            <v>MIX5 - TJ SLAVIA SG TRENČÍN</v>
          </cell>
          <cell r="F97" t="str">
            <v>S 6366</v>
          </cell>
          <cell r="G97" t="str">
            <v>JUNIOR</v>
          </cell>
          <cell r="H97" t="str">
            <v>SGT</v>
          </cell>
          <cell r="I97">
            <v>0.09054712962962964</v>
          </cell>
          <cell r="J97">
            <v>0.00383016203703708</v>
          </cell>
          <cell r="M97">
            <v>86</v>
          </cell>
        </row>
        <row r="98">
          <cell r="B98">
            <v>38</v>
          </cell>
          <cell r="C98" t="str">
            <v>*GER19980430</v>
          </cell>
          <cell r="D98" t="str">
            <v>SCHNEIDER Jonas</v>
          </cell>
          <cell r="E98" t="str">
            <v>JUNIOREN SCHWALBE TEAM SACHSEN</v>
          </cell>
          <cell r="F98" t="str">
            <v>SAC135307</v>
          </cell>
          <cell r="G98" t="str">
            <v>JUNIOR *</v>
          </cell>
          <cell r="H98" t="str">
            <v>SAC</v>
          </cell>
          <cell r="I98">
            <v>0.09074489583333337</v>
          </cell>
          <cell r="J98">
            <v>0.004027928240740802</v>
          </cell>
          <cell r="M98">
            <v>87</v>
          </cell>
        </row>
        <row r="99">
          <cell r="B99">
            <v>35</v>
          </cell>
          <cell r="C99" t="str">
            <v>GER19990531*</v>
          </cell>
          <cell r="D99" t="str">
            <v>KAMLOT Tom</v>
          </cell>
          <cell r="E99" t="str">
            <v>JUNIOREN SCHWALBE TEAM SACHSEN</v>
          </cell>
          <cell r="F99" t="str">
            <v>SAC135966</v>
          </cell>
          <cell r="G99" t="str">
            <v>CADET</v>
          </cell>
          <cell r="H99" t="str">
            <v>SAC</v>
          </cell>
          <cell r="I99">
            <v>0.09087913194444441</v>
          </cell>
          <cell r="J99">
            <v>0.004162164351851849</v>
          </cell>
          <cell r="M99">
            <v>88</v>
          </cell>
        </row>
        <row r="100">
          <cell r="B100">
            <v>133</v>
          </cell>
          <cell r="C100" t="str">
            <v>*SVK19980324</v>
          </cell>
          <cell r="D100" t="str">
            <v>KOVÁČ Milan</v>
          </cell>
          <cell r="E100" t="str">
            <v>MIX5 - TJ SLAVIA SG TRENČÍN</v>
          </cell>
          <cell r="F100" t="str">
            <v>S 5908</v>
          </cell>
          <cell r="G100" t="str">
            <v>JUNIOR *</v>
          </cell>
          <cell r="H100" t="str">
            <v>SGT</v>
          </cell>
          <cell r="I100">
            <v>0.09091429398148144</v>
          </cell>
          <cell r="J100">
            <v>0.004197326388888881</v>
          </cell>
          <cell r="M100">
            <v>89</v>
          </cell>
        </row>
        <row r="101">
          <cell r="B101">
            <v>59</v>
          </cell>
          <cell r="C101" t="str">
            <v>POL19971003</v>
          </cell>
          <cell r="D101" t="str">
            <v>INDEKA Kamil</v>
          </cell>
          <cell r="E101" t="str">
            <v>MIX1 - GRUPA KOLARSKA GLIWICE </v>
          </cell>
          <cell r="F101" t="str">
            <v>SLA643</v>
          </cell>
          <cell r="G101" t="str">
            <v>JUNIOR </v>
          </cell>
          <cell r="H101" t="str">
            <v>SLZ</v>
          </cell>
          <cell r="I101">
            <v>0.09137021990740746</v>
          </cell>
          <cell r="J101">
            <v>0.004653252314814893</v>
          </cell>
          <cell r="M101">
            <v>90</v>
          </cell>
        </row>
        <row r="102">
          <cell r="B102">
            <v>139</v>
          </cell>
          <cell r="C102" t="str">
            <v>*POL19980719</v>
          </cell>
          <cell r="D102" t="str">
            <v>NOWAK Michał</v>
          </cell>
          <cell r="E102" t="str">
            <v>MIX5 - DSR AUTHOR GÓRNIK WAŁBRZYCH</v>
          </cell>
          <cell r="F102" t="str">
            <v>DLS196</v>
          </cell>
          <cell r="G102" t="str">
            <v>JUNIOR *</v>
          </cell>
          <cell r="H102" t="str">
            <v>SGT</v>
          </cell>
          <cell r="I102">
            <v>0.09156587962962962</v>
          </cell>
          <cell r="J102">
            <v>0.004848912037037051</v>
          </cell>
          <cell r="M102">
            <v>91</v>
          </cell>
        </row>
        <row r="103">
          <cell r="B103">
            <v>23</v>
          </cell>
          <cell r="C103" t="str">
            <v>CZE19990521*</v>
          </cell>
          <cell r="D103" t="str">
            <v>CINK Jan </v>
          </cell>
          <cell r="E103" t="str">
            <v>MAPEI MERIDA KAŇKOVSKÝ </v>
          </cell>
          <cell r="F103">
            <v>5465</v>
          </cell>
          <cell r="G103" t="str">
            <v>CADET</v>
          </cell>
          <cell r="H103" t="str">
            <v>MAP</v>
          </cell>
          <cell r="I103">
            <v>0.09174078703703703</v>
          </cell>
          <cell r="J103">
            <v>0.005023819444444466</v>
          </cell>
          <cell r="M103">
            <v>92</v>
          </cell>
        </row>
        <row r="104">
          <cell r="B104">
            <v>105</v>
          </cell>
          <cell r="C104" t="str">
            <v>*SVK19980903</v>
          </cell>
          <cell r="D104" t="str">
            <v>VOJTEK Miloš</v>
          </cell>
          <cell r="E104" t="str">
            <v>SLOVAK CYCLING FEDERATION</v>
          </cell>
          <cell r="F104" t="str">
            <v>S 7223</v>
          </cell>
          <cell r="G104" t="str">
            <v>JUNIOR *</v>
          </cell>
          <cell r="H104" t="str">
            <v>SVK</v>
          </cell>
          <cell r="I104">
            <v>0.09202122685185181</v>
          </cell>
          <cell r="J104">
            <v>0.005304259259259245</v>
          </cell>
          <cell r="M104">
            <v>93</v>
          </cell>
        </row>
        <row r="105">
          <cell r="B105">
            <v>121</v>
          </cell>
          <cell r="C105" t="str">
            <v>CZE19990209*</v>
          </cell>
          <cell r="D105" t="str">
            <v>HONZÁK David </v>
          </cell>
          <cell r="E105" t="str">
            <v>MIX4 - KC KOOPERATIVA SG JABLONEC N.N</v>
          </cell>
          <cell r="F105">
            <v>14334</v>
          </cell>
          <cell r="G105" t="str">
            <v>CADET</v>
          </cell>
          <cell r="H105" t="str">
            <v>KOO</v>
          </cell>
          <cell r="I105">
            <v>0.09207644675925927</v>
          </cell>
          <cell r="J105">
            <v>0.0053594791666667085</v>
          </cell>
          <cell r="M105">
            <v>94</v>
          </cell>
        </row>
        <row r="106">
          <cell r="B106">
            <v>44</v>
          </cell>
          <cell r="C106" t="str">
            <v>CZE19970417</v>
          </cell>
          <cell r="D106" t="str">
            <v>KUBEŠ Martin </v>
          </cell>
          <cell r="E106" t="str">
            <v>SKC TUFO PROSTĚJOV </v>
          </cell>
          <cell r="F106">
            <v>13287</v>
          </cell>
          <cell r="G106" t="str">
            <v>JUNIOR </v>
          </cell>
          <cell r="H106" t="str">
            <v>STP</v>
          </cell>
          <cell r="I106">
            <v>0.09224450231481476</v>
          </cell>
          <cell r="J106">
            <v>0.005527534722222199</v>
          </cell>
          <cell r="M106">
            <v>95</v>
          </cell>
        </row>
        <row r="107">
          <cell r="B107">
            <v>143</v>
          </cell>
          <cell r="C107" t="str">
            <v>SVK19990903*</v>
          </cell>
          <cell r="D107" t="str">
            <v>JANUŠ Pavol</v>
          </cell>
          <cell r="E107" t="str">
            <v>MIX6 - CYKLISTICKÝ SPOLOK ŽILINA</v>
          </cell>
          <cell r="F107" t="str">
            <v>S 7460</v>
          </cell>
          <cell r="G107" t="str">
            <v>CADET</v>
          </cell>
          <cell r="H107" t="str">
            <v>FAV</v>
          </cell>
          <cell r="I107">
            <v>0.09367244212962965</v>
          </cell>
          <cell r="J107">
            <v>0.006955474537037085</v>
          </cell>
          <cell r="M107">
            <v>96</v>
          </cell>
        </row>
        <row r="108">
          <cell r="B108">
            <v>148</v>
          </cell>
          <cell r="C108" t="str">
            <v>CZE19970409</v>
          </cell>
          <cell r="D108" t="str">
            <v>POTŮČEK Šimon </v>
          </cell>
          <cell r="E108" t="str">
            <v>MIX6 - TJ FAVORIT BRNO </v>
          </cell>
          <cell r="F108">
            <v>20675</v>
          </cell>
          <cell r="G108" t="str">
            <v>JUNIOR </v>
          </cell>
          <cell r="H108" t="str">
            <v>FAV</v>
          </cell>
          <cell r="I108">
            <v>0.09379703703703701</v>
          </cell>
          <cell r="J108">
            <v>0.007080069444444448</v>
          </cell>
          <cell r="M108">
            <v>97</v>
          </cell>
        </row>
        <row r="109">
          <cell r="B109">
            <v>145</v>
          </cell>
          <cell r="C109" t="str">
            <v>*CZE19980313</v>
          </cell>
          <cell r="D109" t="str">
            <v>CIHLÁŘ Adam </v>
          </cell>
          <cell r="E109" t="str">
            <v>MIX6 - TJ FAVORIT BRNO </v>
          </cell>
          <cell r="F109">
            <v>20840</v>
          </cell>
          <cell r="G109" t="str">
            <v>JUNIOR *</v>
          </cell>
          <cell r="H109" t="str">
            <v>FAV</v>
          </cell>
          <cell r="I109">
            <v>0.09380300925925923</v>
          </cell>
          <cell r="J109">
            <v>0.007086041666666668</v>
          </cell>
          <cell r="M109">
            <v>98</v>
          </cell>
        </row>
        <row r="110">
          <cell r="B110">
            <v>154</v>
          </cell>
          <cell r="C110" t="str">
            <v>*AUT19980711</v>
          </cell>
          <cell r="D110" t="str">
            <v>EDELBAUER Tobias</v>
          </cell>
          <cell r="E110" t="str">
            <v>MIX7 - RLM WIEN (RADLEISTUNGSMODELL WIEN)</v>
          </cell>
          <cell r="F110">
            <v>100225</v>
          </cell>
          <cell r="G110" t="str">
            <v>JUNIOR *</v>
          </cell>
          <cell r="H110" t="str">
            <v>RLM</v>
          </cell>
          <cell r="I110">
            <v>0.09403856481481476</v>
          </cell>
          <cell r="J110">
            <v>0.007321597222222198</v>
          </cell>
          <cell r="M110">
            <v>99</v>
          </cell>
        </row>
        <row r="111">
          <cell r="B111">
            <v>167</v>
          </cell>
          <cell r="C111" t="str">
            <v>AUT19970406</v>
          </cell>
          <cell r="D111" t="str">
            <v>WINTER Stefan</v>
          </cell>
          <cell r="E111" t="str">
            <v>LRV STEIERMARK</v>
          </cell>
          <cell r="F111">
            <v>100677</v>
          </cell>
          <cell r="G111" t="str">
            <v>JUNIOR </v>
          </cell>
          <cell r="H111" t="str">
            <v>LRS</v>
          </cell>
          <cell r="I111">
            <v>0.09433366898148147</v>
          </cell>
          <cell r="J111">
            <v>0.007616701388888911</v>
          </cell>
          <cell r="M111">
            <v>100</v>
          </cell>
        </row>
        <row r="112">
          <cell r="B112">
            <v>151</v>
          </cell>
          <cell r="C112" t="str">
            <v>POL19990406*</v>
          </cell>
          <cell r="D112" t="str">
            <v>MANOWSKI Mateusz</v>
          </cell>
          <cell r="E112" t="str">
            <v>MIX7 - DOBRE SKLEPY ROWEROWE AUTHOR PSZCZYNA</v>
          </cell>
          <cell r="F112" t="str">
            <v>SLA451</v>
          </cell>
          <cell r="G112" t="str">
            <v>CADET</v>
          </cell>
          <cell r="H112" t="str">
            <v>RLM</v>
          </cell>
          <cell r="I112">
            <v>0.09434961805555557</v>
          </cell>
          <cell r="J112">
            <v>0.007632650462963006</v>
          </cell>
          <cell r="M112">
            <v>101</v>
          </cell>
        </row>
        <row r="113">
          <cell r="B113">
            <v>152</v>
          </cell>
          <cell r="C113" t="str">
            <v>POL20000206*</v>
          </cell>
          <cell r="D113" t="str">
            <v>WENGLORZ Michał</v>
          </cell>
          <cell r="E113" t="str">
            <v>MIX7 - DOBRE SKLEPY ROWEROWE AUTHOR PSZCZYNA</v>
          </cell>
          <cell r="F113" t="str">
            <v>SLA458</v>
          </cell>
          <cell r="G113" t="str">
            <v>CADET</v>
          </cell>
          <cell r="H113" t="str">
            <v>RLM</v>
          </cell>
          <cell r="I113">
            <v>0.09439711805555559</v>
          </cell>
          <cell r="J113">
            <v>0.007680150462963026</v>
          </cell>
          <cell r="M113">
            <v>102</v>
          </cell>
        </row>
        <row r="114">
          <cell r="B114">
            <v>77</v>
          </cell>
          <cell r="C114" t="str">
            <v>BEL19970116</v>
          </cell>
          <cell r="D114" t="str">
            <v>PENNINCK Jens</v>
          </cell>
          <cell r="E114" t="str">
            <v>MIX2  - WZW TIELTSE RENNERSCLUB</v>
          </cell>
          <cell r="F114">
            <v>56927</v>
          </cell>
          <cell r="G114" t="str">
            <v>JUNIOR </v>
          </cell>
          <cell r="H114" t="str">
            <v>KOV</v>
          </cell>
          <cell r="I114">
            <v>0.0944196875</v>
          </cell>
          <cell r="J114">
            <v>0.007702719907407438</v>
          </cell>
          <cell r="M114">
            <v>103</v>
          </cell>
        </row>
        <row r="115">
          <cell r="B115">
            <v>155</v>
          </cell>
          <cell r="C115" t="str">
            <v>AUT19971224</v>
          </cell>
          <cell r="D115" t="str">
            <v>GRASL Patrick</v>
          </cell>
          <cell r="E115" t="str">
            <v>MIX7 - RLM WIEN (RADLEISTUNGSMODELL WIEN)</v>
          </cell>
          <cell r="F115">
            <v>100040</v>
          </cell>
          <cell r="G115" t="str">
            <v>JUNIOR </v>
          </cell>
          <cell r="H115" t="str">
            <v>RLM</v>
          </cell>
          <cell r="I115">
            <v>0.09549347222222218</v>
          </cell>
          <cell r="J115">
            <v>0.008776504629629617</v>
          </cell>
          <cell r="M115">
            <v>104</v>
          </cell>
        </row>
        <row r="116">
          <cell r="B116">
            <v>153</v>
          </cell>
          <cell r="C116" t="str">
            <v>AUT19971210</v>
          </cell>
          <cell r="D116" t="str">
            <v>APPELTAUER Samuel</v>
          </cell>
          <cell r="E116" t="str">
            <v>MIX7 - RLM WIEN (RADLEISTUNGSMODELL WIEN)</v>
          </cell>
          <cell r="F116">
            <v>100027</v>
          </cell>
          <cell r="G116" t="str">
            <v>JUNIOR </v>
          </cell>
          <cell r="H116" t="str">
            <v>RLM</v>
          </cell>
          <cell r="I116">
            <v>0.09550608796296298</v>
          </cell>
          <cell r="J116">
            <v>0.008789120370370412</v>
          </cell>
          <cell r="M116">
            <v>105</v>
          </cell>
        </row>
        <row r="117">
          <cell r="B117">
            <v>1</v>
          </cell>
          <cell r="C117" t="str">
            <v>*GER19981124</v>
          </cell>
          <cell r="D117" t="str">
            <v>AMBROSIUS Carlos</v>
          </cell>
          <cell r="E117" t="str">
            <v>RSC COTTBUS</v>
          </cell>
          <cell r="F117" t="str">
            <v>BRA043963</v>
          </cell>
          <cell r="G117" t="str">
            <v>JUNIOR *</v>
          </cell>
          <cell r="H117" t="str">
            <v>COT</v>
          </cell>
          <cell r="I117">
            <v>0.0963924074074074</v>
          </cell>
          <cell r="J117">
            <v>0.009675439814814835</v>
          </cell>
          <cell r="M117">
            <v>106</v>
          </cell>
        </row>
        <row r="118">
          <cell r="B118">
            <v>20</v>
          </cell>
          <cell r="C118" t="str">
            <v>GER19990514*</v>
          </cell>
          <cell r="D118" t="str">
            <v>BANZER Johannes</v>
          </cell>
          <cell r="E118" t="str">
            <v>THÜRINGER RADSPORT VERBAND</v>
          </cell>
          <cell r="F118" t="str">
            <v>THÜ173510</v>
          </cell>
          <cell r="G118" t="str">
            <v>CADET</v>
          </cell>
          <cell r="H118" t="str">
            <v>THU</v>
          </cell>
          <cell r="I118">
            <v>0.09800267361111115</v>
          </cell>
          <cell r="J118">
            <v>0.011285706018518582</v>
          </cell>
          <cell r="M118">
            <v>107</v>
          </cell>
        </row>
        <row r="119">
          <cell r="B119">
            <v>46</v>
          </cell>
          <cell r="C119" t="str">
            <v>*CZE19980604</v>
          </cell>
          <cell r="D119" t="str">
            <v>ŠMÍDA Martin </v>
          </cell>
          <cell r="E119" t="str">
            <v>SKC TUFO PROSTĚJOV </v>
          </cell>
          <cell r="F119">
            <v>5296</v>
          </cell>
          <cell r="G119" t="str">
            <v>JUNIOR *</v>
          </cell>
          <cell r="H119" t="str">
            <v>STP</v>
          </cell>
          <cell r="I119">
            <v>0.09842209490740741</v>
          </cell>
          <cell r="J119">
            <v>0.01170512731481485</v>
          </cell>
          <cell r="M119">
            <v>108</v>
          </cell>
        </row>
        <row r="120">
          <cell r="B120">
            <v>5</v>
          </cell>
          <cell r="C120" t="str">
            <v>*GER19980601</v>
          </cell>
          <cell r="D120" t="str">
            <v>RUDYS Paul</v>
          </cell>
          <cell r="E120" t="str">
            <v>RSC COTTBUS</v>
          </cell>
          <cell r="F120" t="str">
            <v>BRA062804</v>
          </cell>
          <cell r="G120" t="str">
            <v>JUNIOR *</v>
          </cell>
          <cell r="H120" t="str">
            <v>COT</v>
          </cell>
          <cell r="I120">
            <v>0.09866259259259258</v>
          </cell>
          <cell r="J120">
            <v>0.011945625000000015</v>
          </cell>
          <cell r="M120">
            <v>109</v>
          </cell>
        </row>
        <row r="121">
          <cell r="B121">
            <v>131</v>
          </cell>
          <cell r="C121" t="str">
            <v>SVK19990529*</v>
          </cell>
          <cell r="D121" t="str">
            <v>LIŠKA Daniel</v>
          </cell>
          <cell r="E121" t="str">
            <v>MIX5 - TJ SLAVIA SG TRENČÍN</v>
          </cell>
          <cell r="F121" t="str">
            <v>S 7011</v>
          </cell>
          <cell r="G121" t="str">
            <v>CADET</v>
          </cell>
          <cell r="H121" t="str">
            <v>SGT</v>
          </cell>
          <cell r="I121">
            <v>0.09890754629629633</v>
          </cell>
          <cell r="J121">
            <v>0.01219057870370377</v>
          </cell>
          <cell r="M121">
            <v>110</v>
          </cell>
        </row>
        <row r="122">
          <cell r="B122">
            <v>141</v>
          </cell>
          <cell r="C122" t="str">
            <v>SVK20000619*</v>
          </cell>
          <cell r="D122" t="str">
            <v>COMA Richard</v>
          </cell>
          <cell r="E122" t="str">
            <v>MIX6 - CYKLISTICKÝ SPOLOK ŽILINA</v>
          </cell>
          <cell r="F122" t="str">
            <v>S 6808</v>
          </cell>
          <cell r="G122" t="str">
            <v>CADET</v>
          </cell>
          <cell r="H122" t="str">
            <v>FAV</v>
          </cell>
          <cell r="I122">
            <v>0.09899831018518518</v>
          </cell>
          <cell r="J122">
            <v>0.012281342592592615</v>
          </cell>
          <cell r="M122">
            <v>111</v>
          </cell>
        </row>
        <row r="123">
          <cell r="B123">
            <v>40</v>
          </cell>
          <cell r="C123" t="str">
            <v>GER19991106*</v>
          </cell>
          <cell r="D123" t="str">
            <v>ZUGEHÖR Anton</v>
          </cell>
          <cell r="E123" t="str">
            <v>JUNIOREN SCHWALBE TEAM SACHSEN</v>
          </cell>
          <cell r="F123" t="str">
            <v>SAC142235</v>
          </cell>
          <cell r="G123" t="str">
            <v>CADET</v>
          </cell>
          <cell r="H123" t="str">
            <v>SAC</v>
          </cell>
          <cell r="I123">
            <v>0.09904217592592593</v>
          </cell>
          <cell r="J123">
            <v>0.012325208333333365</v>
          </cell>
          <cell r="M123">
            <v>112</v>
          </cell>
        </row>
        <row r="124">
          <cell r="B124">
            <v>74</v>
          </cell>
          <cell r="C124" t="str">
            <v>*CZE19980303</v>
          </cell>
          <cell r="D124" t="str">
            <v>KOUDELA Dominik </v>
          </cell>
          <cell r="E124" t="str">
            <v>MIX2  - TJ KOVO PRAHA </v>
          </cell>
          <cell r="F124">
            <v>13590</v>
          </cell>
          <cell r="G124" t="str">
            <v>JUNIOR *</v>
          </cell>
          <cell r="H124" t="str">
            <v>KOV</v>
          </cell>
          <cell r="I124">
            <v>0.09904502314814818</v>
          </cell>
          <cell r="J124">
            <v>0.01232805555555562</v>
          </cell>
          <cell r="M124">
            <v>113</v>
          </cell>
        </row>
        <row r="125">
          <cell r="B125">
            <v>7</v>
          </cell>
          <cell r="C125" t="str">
            <v>*GER19980724</v>
          </cell>
          <cell r="D125" t="str">
            <v>WEBER Philip</v>
          </cell>
          <cell r="E125" t="str">
            <v>RSC COTTBUS</v>
          </cell>
          <cell r="F125" t="str">
            <v>BRA043863</v>
          </cell>
          <cell r="G125" t="str">
            <v>JUNIOR *</v>
          </cell>
          <cell r="H125" t="str">
            <v>COT</v>
          </cell>
          <cell r="I125">
            <v>0.0990945833333333</v>
          </cell>
          <cell r="J125">
            <v>0.012377615740740741</v>
          </cell>
          <cell r="M125">
            <v>114</v>
          </cell>
        </row>
        <row r="126">
          <cell r="B126">
            <v>119</v>
          </cell>
          <cell r="C126" t="str">
            <v>CZE19990706*</v>
          </cell>
          <cell r="D126" t="str">
            <v>TUHÝ Jan </v>
          </cell>
          <cell r="E126" t="str">
            <v>MIX3 - TJ ZČE CYKLISTIKA PLZEŇ </v>
          </cell>
          <cell r="F126">
            <v>19421</v>
          </cell>
          <cell r="G126" t="str">
            <v>CADET</v>
          </cell>
          <cell r="H126" t="str">
            <v>CPP</v>
          </cell>
          <cell r="I126">
            <v>0.09912622685185185</v>
          </cell>
          <cell r="J126">
            <v>0.012409259259259287</v>
          </cell>
          <cell r="M126">
            <v>115</v>
          </cell>
        </row>
        <row r="127">
          <cell r="B127">
            <v>93</v>
          </cell>
          <cell r="C127" t="str">
            <v>GER19990721*</v>
          </cell>
          <cell r="D127" t="str">
            <v>GRABOWSKY Joe</v>
          </cell>
          <cell r="E127" t="str">
            <v>RG BERLIN</v>
          </cell>
          <cell r="F127" t="str">
            <v>BER035062</v>
          </cell>
          <cell r="G127" t="str">
            <v>CADET</v>
          </cell>
          <cell r="H127" t="str">
            <v>RGB</v>
          </cell>
          <cell r="I127">
            <v>0.09919266203703705</v>
          </cell>
          <cell r="J127">
            <v>0.01247569444444449</v>
          </cell>
          <cell r="M127">
            <v>116</v>
          </cell>
        </row>
        <row r="128">
          <cell r="B128">
            <v>3</v>
          </cell>
          <cell r="C128" t="str">
            <v>*GER19980825</v>
          </cell>
          <cell r="D128" t="str">
            <v>CARMESIN Johannes</v>
          </cell>
          <cell r="E128" t="str">
            <v>RSC COTTBUS</v>
          </cell>
          <cell r="F128" t="str">
            <v>BRA044498</v>
          </cell>
          <cell r="G128" t="str">
            <v>JUNIOR *</v>
          </cell>
          <cell r="H128" t="str">
            <v>COT</v>
          </cell>
          <cell r="I128">
            <v>0.09952755787037035</v>
          </cell>
          <cell r="J128">
            <v>0.012810590277777784</v>
          </cell>
          <cell r="M128">
            <v>117</v>
          </cell>
        </row>
        <row r="129">
          <cell r="B129">
            <v>36</v>
          </cell>
          <cell r="C129" t="str">
            <v>GER19990128*</v>
          </cell>
          <cell r="D129" t="str">
            <v>KLUGE Felix</v>
          </cell>
          <cell r="E129" t="str">
            <v>JUNIOREN SCHWALBE TEAM SACHSEN</v>
          </cell>
          <cell r="F129" t="str">
            <v>SAC136049</v>
          </cell>
          <cell r="G129" t="str">
            <v>CADET</v>
          </cell>
          <cell r="H129" t="str">
            <v>SAC</v>
          </cell>
          <cell r="I129">
            <v>0.09985821759259263</v>
          </cell>
          <cell r="J129">
            <v>0.013141250000000063</v>
          </cell>
          <cell r="M129">
            <v>118</v>
          </cell>
        </row>
        <row r="130">
          <cell r="B130">
            <v>140</v>
          </cell>
          <cell r="C130" t="str">
            <v>POL19970228</v>
          </cell>
          <cell r="D130" t="str">
            <v>SKIBIŃSKI Krzysztof</v>
          </cell>
          <cell r="E130" t="str">
            <v>MIX5 - DSR AUTHOR GÓRNIK WAŁBRZYCH</v>
          </cell>
          <cell r="F130" t="str">
            <v>DLS186</v>
          </cell>
          <cell r="G130" t="str">
            <v>JUNIOR </v>
          </cell>
          <cell r="H130" t="str">
            <v>SGT</v>
          </cell>
          <cell r="I130">
            <v>0.10122516203703703</v>
          </cell>
          <cell r="J130">
            <v>0.01450819444444447</v>
          </cell>
          <cell r="M130">
            <v>119</v>
          </cell>
        </row>
        <row r="131">
          <cell r="B131">
            <v>159</v>
          </cell>
          <cell r="C131" t="str">
            <v>POL19990202*</v>
          </cell>
          <cell r="D131" t="str">
            <v>KUŚ Adam</v>
          </cell>
          <cell r="E131" t="str">
            <v>MIX7 - MLKS WIELUŃ</v>
          </cell>
          <cell r="F131" t="str">
            <v>LOD006</v>
          </cell>
          <cell r="G131" t="str">
            <v>CADET</v>
          </cell>
          <cell r="H131" t="str">
            <v>RLM</v>
          </cell>
          <cell r="I131">
            <v>0.10135378472222221</v>
          </cell>
          <cell r="J131">
            <v>0.01463681712962965</v>
          </cell>
          <cell r="M131">
            <v>120</v>
          </cell>
        </row>
        <row r="132">
          <cell r="B132">
            <v>55</v>
          </cell>
          <cell r="C132" t="str">
            <v>CZE19971111</v>
          </cell>
          <cell r="D132" t="str">
            <v>VÁVRA Marek</v>
          </cell>
          <cell r="E132" t="str">
            <v>MIX1 - ACK STARÁ VES NAD ONDŘEJNICÍ</v>
          </cell>
          <cell r="F132">
            <v>20625</v>
          </cell>
          <cell r="G132" t="str">
            <v>JUNIOR </v>
          </cell>
          <cell r="H132" t="str">
            <v>SLZ</v>
          </cell>
          <cell r="I132">
            <v>0.10142424768518514</v>
          </cell>
          <cell r="J132">
            <v>0.014707280092592576</v>
          </cell>
          <cell r="M132">
            <v>121</v>
          </cell>
        </row>
        <row r="133">
          <cell r="B133">
            <v>144</v>
          </cell>
          <cell r="C133" t="str">
            <v>*SVK19981014</v>
          </cell>
          <cell r="D133" t="str">
            <v>PERSON Tomáš</v>
          </cell>
          <cell r="E133" t="str">
            <v>MIX6 - CYKLISTICKÝ SPOLOK ŽILINA</v>
          </cell>
          <cell r="F133" t="str">
            <v>S 4322</v>
          </cell>
          <cell r="G133" t="str">
            <v>JUNIOR *</v>
          </cell>
          <cell r="H133" t="str">
            <v>FAV</v>
          </cell>
          <cell r="I133">
            <v>0.10150192129629626</v>
          </cell>
          <cell r="J133">
            <v>0.014784953703703696</v>
          </cell>
          <cell r="M133">
            <v>122</v>
          </cell>
        </row>
        <row r="134">
          <cell r="B134">
            <v>17</v>
          </cell>
          <cell r="C134" t="str">
            <v>GER19991107*</v>
          </cell>
          <cell r="D134" t="str">
            <v>ASCHENBRENNER Michel</v>
          </cell>
          <cell r="E134" t="str">
            <v>THÜRINGER RADSPORT VERBAND</v>
          </cell>
          <cell r="F134" t="str">
            <v>THÜ173666</v>
          </cell>
          <cell r="G134" t="str">
            <v>CADET</v>
          </cell>
          <cell r="H134" t="str">
            <v>THU</v>
          </cell>
          <cell r="I134">
            <v>0.10157787037037036</v>
          </cell>
          <cell r="J134">
            <v>0.014860902777777796</v>
          </cell>
          <cell r="M134">
            <v>123</v>
          </cell>
        </row>
        <row r="135">
          <cell r="B135">
            <v>198</v>
          </cell>
          <cell r="C135" t="str">
            <v>SVK19991205*</v>
          </cell>
          <cell r="D135" t="str">
            <v>VRANKO Daniel</v>
          </cell>
          <cell r="E135" t="str">
            <v>MIX8 - CK KARPATY SMOLENICE</v>
          </cell>
          <cell r="F135" t="str">
            <v>S 7449</v>
          </cell>
          <cell r="G135" t="str">
            <v>CADET</v>
          </cell>
          <cell r="H135" t="str">
            <v>SDL</v>
          </cell>
          <cell r="I135">
            <v>0.10185020833333333</v>
          </cell>
          <cell r="J135">
            <v>0.015133240740740767</v>
          </cell>
          <cell r="M135">
            <v>124</v>
          </cell>
        </row>
        <row r="136">
          <cell r="B136">
            <v>19</v>
          </cell>
          <cell r="C136" t="str">
            <v>GER19990212*</v>
          </cell>
          <cell r="D136" t="str">
            <v>WELLENDORF Lukas</v>
          </cell>
          <cell r="E136" t="str">
            <v>THÜRINGER RADSPORT VERBAND</v>
          </cell>
          <cell r="F136" t="str">
            <v>THÜ173400</v>
          </cell>
          <cell r="G136" t="str">
            <v>CADET</v>
          </cell>
          <cell r="H136" t="str">
            <v>THU</v>
          </cell>
          <cell r="I136">
            <v>0.1018699189814815</v>
          </cell>
          <cell r="J136">
            <v>0.015152951388888933</v>
          </cell>
          <cell r="M136">
            <v>125</v>
          </cell>
        </row>
        <row r="137">
          <cell r="B137">
            <v>42</v>
          </cell>
          <cell r="C137" t="str">
            <v>CZE19990122*</v>
          </cell>
          <cell r="D137" t="str">
            <v>KABRHEL Milan </v>
          </cell>
          <cell r="E137" t="str">
            <v>SKC TUFO PROSTĚJOV </v>
          </cell>
          <cell r="F137">
            <v>3713</v>
          </cell>
          <cell r="G137" t="str">
            <v>CADET</v>
          </cell>
          <cell r="H137" t="str">
            <v>STP</v>
          </cell>
          <cell r="I137">
            <v>0.11527876157407407</v>
          </cell>
          <cell r="J137">
            <v>0.02856179398148151</v>
          </cell>
          <cell r="M137">
            <v>126</v>
          </cell>
        </row>
        <row r="138">
          <cell r="B138">
            <v>193</v>
          </cell>
          <cell r="C138" t="str">
            <v>CZE20000328*</v>
          </cell>
          <cell r="D138" t="str">
            <v>ROTTER Michal </v>
          </cell>
          <cell r="E138" t="str">
            <v>MIX8 - SKP DUHA FORT LANŠKROUN </v>
          </cell>
          <cell r="F138">
            <v>10354</v>
          </cell>
          <cell r="G138" t="str">
            <v>CADET</v>
          </cell>
          <cell r="H138" t="str">
            <v>SDL</v>
          </cell>
          <cell r="I138">
            <v>0.11560828703703703</v>
          </cell>
          <cell r="J138">
            <v>0.028891319444444466</v>
          </cell>
          <cell r="M138">
            <v>127</v>
          </cell>
        </row>
        <row r="139">
          <cell r="B139">
            <v>195</v>
          </cell>
          <cell r="C139" t="str">
            <v>CZE19991006*</v>
          </cell>
          <cell r="D139" t="str">
            <v>DUS Albert</v>
          </cell>
          <cell r="E139" t="str">
            <v>MIX8 - WHIRLPOOL AUTHOR JUNIOR TEAM </v>
          </cell>
          <cell r="F139">
            <v>20545</v>
          </cell>
          <cell r="G139" t="str">
            <v>CADET</v>
          </cell>
          <cell r="H139" t="str">
            <v>SDL</v>
          </cell>
          <cell r="I139">
            <v>0.11562835648148148</v>
          </cell>
          <cell r="J139">
            <v>0.028911388888888917</v>
          </cell>
          <cell r="M139">
            <v>128</v>
          </cell>
        </row>
        <row r="140">
          <cell r="B140">
            <v>196</v>
          </cell>
          <cell r="C140" t="str">
            <v>CZE19991009*</v>
          </cell>
          <cell r="D140" t="str">
            <v>HOLFEUER Dan </v>
          </cell>
          <cell r="E140" t="str">
            <v>MIX8 - CK MTB MARATON HLINSKO </v>
          </cell>
          <cell r="F140">
            <v>20258</v>
          </cell>
          <cell r="G140" t="str">
            <v>CADET</v>
          </cell>
          <cell r="H140" t="str">
            <v>SDL</v>
          </cell>
          <cell r="I140">
            <v>0.11567903935185185</v>
          </cell>
          <cell r="J140">
            <v>0.028962071759259286</v>
          </cell>
          <cell r="M140">
            <v>129</v>
          </cell>
        </row>
        <row r="141">
          <cell r="B141">
            <v>191</v>
          </cell>
          <cell r="C141" t="str">
            <v>CZE19990916*</v>
          </cell>
          <cell r="D141" t="str">
            <v>HAUF Jan </v>
          </cell>
          <cell r="E141" t="str">
            <v>MIX8 - SKP DUHA FORT LANŠKROUN </v>
          </cell>
          <cell r="F141">
            <v>20687</v>
          </cell>
          <cell r="G141" t="str">
            <v>CADET</v>
          </cell>
          <cell r="H141" t="str">
            <v>SDL</v>
          </cell>
          <cell r="I141">
            <v>0.11573380787037038</v>
          </cell>
          <cell r="J141">
            <v>0.029016840277777817</v>
          </cell>
          <cell r="M141">
            <v>130</v>
          </cell>
        </row>
        <row r="142">
          <cell r="B142">
            <v>115</v>
          </cell>
          <cell r="C142" t="str">
            <v>*CZE19980802</v>
          </cell>
          <cell r="D142" t="str">
            <v>CHARALAMBIDIS Denis </v>
          </cell>
          <cell r="E142" t="str">
            <v>MIX3 - CK PŘÍBRAM - FANY GASTRO </v>
          </cell>
          <cell r="F142">
            <v>9185</v>
          </cell>
          <cell r="G142" t="str">
            <v>JUNIOR *</v>
          </cell>
          <cell r="H142" t="str">
            <v>CPP</v>
          </cell>
          <cell r="I142">
            <v>0.11587467592592593</v>
          </cell>
          <cell r="J142">
            <v>0.029157708333333365</v>
          </cell>
          <cell r="M142">
            <v>131</v>
          </cell>
        </row>
        <row r="143">
          <cell r="B143">
            <v>142</v>
          </cell>
          <cell r="C143" t="str">
            <v>SVK20000502*</v>
          </cell>
          <cell r="D143" t="str">
            <v>BUČKO Adam</v>
          </cell>
          <cell r="E143" t="str">
            <v>MIX6 - CYKLISTICKÝ SPOLOK ŽILINA</v>
          </cell>
          <cell r="F143" t="str">
            <v>S 7046</v>
          </cell>
          <cell r="G143" t="str">
            <v>CADET</v>
          </cell>
          <cell r="H143" t="str">
            <v>FAV</v>
          </cell>
          <cell r="I143">
            <v>0.11594831018518519</v>
          </cell>
          <cell r="J143">
            <v>0.02923134259259262</v>
          </cell>
          <cell r="M143">
            <v>132</v>
          </cell>
        </row>
        <row r="144">
          <cell r="B144">
            <v>194</v>
          </cell>
          <cell r="C144" t="str">
            <v>CZE20001026*</v>
          </cell>
          <cell r="D144" t="str">
            <v>ANDRLE David</v>
          </cell>
          <cell r="E144" t="str">
            <v>MIX8 - SKP DUHA FORT LANŠKROUN </v>
          </cell>
          <cell r="F144">
            <v>8356</v>
          </cell>
          <cell r="G144" t="str">
            <v>CADET</v>
          </cell>
          <cell r="H144" t="str">
            <v>SDL</v>
          </cell>
          <cell r="I144">
            <v>0.11629460648148149</v>
          </cell>
          <cell r="J144">
            <v>0.029577638888888924</v>
          </cell>
          <cell r="M144">
            <v>133</v>
          </cell>
        </row>
        <row r="145">
          <cell r="B145">
            <v>96</v>
          </cell>
          <cell r="C145" t="str">
            <v>GER19971221</v>
          </cell>
          <cell r="D145" t="str">
            <v>BAUMANN Kian</v>
          </cell>
          <cell r="E145" t="str">
            <v>RG BERLIN</v>
          </cell>
          <cell r="F145" t="str">
            <v>BRE051095</v>
          </cell>
          <cell r="G145" t="str">
            <v>JUNIOR</v>
          </cell>
          <cell r="H145" t="str">
            <v>RGB</v>
          </cell>
          <cell r="I145">
            <v>0.11642511574074074</v>
          </cell>
          <cell r="J145">
            <v>0.029708148148148178</v>
          </cell>
          <cell r="M145">
            <v>134</v>
          </cell>
        </row>
        <row r="146">
          <cell r="B146">
            <v>125</v>
          </cell>
          <cell r="C146" t="str">
            <v>CZE20001207*</v>
          </cell>
          <cell r="D146" t="str">
            <v>ČECH Martin</v>
          </cell>
          <cell r="E146" t="str">
            <v>MIX4 - CK SLAVOJ TEREZÍN</v>
          </cell>
          <cell r="F146">
            <v>14424</v>
          </cell>
          <cell r="G146" t="str">
            <v>CADET</v>
          </cell>
          <cell r="H146" t="str">
            <v>KOO</v>
          </cell>
          <cell r="I146">
            <v>0.11651157407407407</v>
          </cell>
          <cell r="J146">
            <v>0.02979460648148151</v>
          </cell>
          <cell r="M146">
            <v>135</v>
          </cell>
        </row>
        <row r="147">
          <cell r="B147">
            <v>124</v>
          </cell>
          <cell r="C147" t="str">
            <v>CZE19830420</v>
          </cell>
          <cell r="D147" t="str">
            <v>HAVLÍKOVÁ Pavla </v>
          </cell>
          <cell r="E147" t="str">
            <v>MIX4 - YOUNG TELENET FIDEA CYCLING </v>
          </cell>
          <cell r="F147">
            <v>5778</v>
          </cell>
          <cell r="G147" t="str">
            <v>F*ELITE </v>
          </cell>
          <cell r="H147" t="str">
            <v>KOO</v>
          </cell>
          <cell r="I147">
            <v>0.11678173611111112</v>
          </cell>
          <cell r="J147">
            <v>0.030064768518518553</v>
          </cell>
          <cell r="M147">
            <v>136</v>
          </cell>
        </row>
        <row r="148">
          <cell r="B148">
            <v>116</v>
          </cell>
          <cell r="C148" t="str">
            <v>CZE19990602*</v>
          </cell>
          <cell r="D148" t="str">
            <v>KUBA Karel </v>
          </cell>
          <cell r="E148" t="str">
            <v>MIX3 - CK PŘÍBRAM - FANY GASTRO </v>
          </cell>
          <cell r="F148">
            <v>19875</v>
          </cell>
          <cell r="G148" t="str">
            <v>CADET</v>
          </cell>
          <cell r="H148" t="str">
            <v>CPP</v>
          </cell>
          <cell r="I148">
            <v>0.1178444444444444</v>
          </cell>
          <cell r="J148">
            <v>0.03112747685185184</v>
          </cell>
          <cell r="M148">
            <v>137</v>
          </cell>
        </row>
        <row r="149">
          <cell r="B149">
            <v>24</v>
          </cell>
          <cell r="C149" t="str">
            <v>CZE20001025*</v>
          </cell>
          <cell r="D149" t="str">
            <v>KLIMEK David </v>
          </cell>
          <cell r="E149" t="str">
            <v>MAPEI MERIDA KAŇKOVSKÝ </v>
          </cell>
          <cell r="F149">
            <v>19957</v>
          </cell>
          <cell r="G149" t="str">
            <v>CADET</v>
          </cell>
          <cell r="H149" t="str">
            <v>MAP</v>
          </cell>
          <cell r="I149" t="str">
            <v>DNF</v>
          </cell>
          <cell r="J149" t="str">
            <v>DNF</v>
          </cell>
          <cell r="M149" t="str">
            <v>DNF</v>
          </cell>
        </row>
        <row r="150">
          <cell r="B150">
            <v>25</v>
          </cell>
          <cell r="C150" t="str">
            <v>CZE20000911*</v>
          </cell>
          <cell r="D150" t="str">
            <v>KMÍNEK Vojtěch </v>
          </cell>
          <cell r="E150" t="str">
            <v>MAPEI MERIDA KAŇKOVSKÝ </v>
          </cell>
          <cell r="F150">
            <v>7825</v>
          </cell>
          <cell r="G150" t="str">
            <v>CADET</v>
          </cell>
          <cell r="H150" t="str">
            <v>MAP</v>
          </cell>
          <cell r="I150" t="str">
            <v>DNF</v>
          </cell>
          <cell r="J150" t="str">
            <v>DNF</v>
          </cell>
          <cell r="M150" t="str">
            <v>DNF</v>
          </cell>
        </row>
        <row r="151">
          <cell r="B151">
            <v>26</v>
          </cell>
          <cell r="C151" t="str">
            <v>*CZE19980923</v>
          </cell>
          <cell r="D151" t="str">
            <v>KUČERA Michal </v>
          </cell>
          <cell r="E151" t="str">
            <v>MAPEI MERIDA KAŇKOVSKÝ </v>
          </cell>
          <cell r="F151">
            <v>12268</v>
          </cell>
          <cell r="G151" t="str">
            <v>JUNIOR *</v>
          </cell>
          <cell r="H151" t="str">
            <v>MAP</v>
          </cell>
          <cell r="I151" t="str">
            <v>DNF</v>
          </cell>
          <cell r="J151" t="str">
            <v>DNF</v>
          </cell>
          <cell r="M151" t="str">
            <v>DNF</v>
          </cell>
        </row>
        <row r="152">
          <cell r="B152">
            <v>65</v>
          </cell>
          <cell r="C152" t="str">
            <v>BEL19991005*</v>
          </cell>
          <cell r="D152" t="str">
            <v>MARIS Elias</v>
          </cell>
          <cell r="E152" t="str">
            <v>WAC TEAM HOBOKEN</v>
          </cell>
          <cell r="F152">
            <v>52305</v>
          </cell>
          <cell r="G152" t="str">
            <v>CADET</v>
          </cell>
          <cell r="H152" t="str">
            <v>WAC</v>
          </cell>
          <cell r="I152" t="str">
            <v>DNF</v>
          </cell>
          <cell r="J152" t="str">
            <v>DNF</v>
          </cell>
          <cell r="M152" t="str">
            <v>DNF</v>
          </cell>
        </row>
        <row r="153">
          <cell r="B153">
            <v>67</v>
          </cell>
          <cell r="C153" t="str">
            <v>BEL19991106*</v>
          </cell>
          <cell r="D153" t="str">
            <v>VAN OEVELEN Wanne</v>
          </cell>
          <cell r="E153" t="str">
            <v>WAC TEAM HOBOKEN</v>
          </cell>
          <cell r="F153">
            <v>61440</v>
          </cell>
          <cell r="G153" t="str">
            <v>CADET</v>
          </cell>
          <cell r="H153" t="str">
            <v>WAC</v>
          </cell>
          <cell r="I153" t="str">
            <v>DNF</v>
          </cell>
          <cell r="J153" t="str">
            <v>DNF</v>
          </cell>
          <cell r="M153" t="str">
            <v>DNF</v>
          </cell>
        </row>
        <row r="154">
          <cell r="B154">
            <v>69</v>
          </cell>
          <cell r="C154" t="str">
            <v>BEL19990101*</v>
          </cell>
          <cell r="D154" t="str">
            <v>VAN LAER Jan</v>
          </cell>
          <cell r="E154" t="str">
            <v>WAC TEAM HOBOKEN</v>
          </cell>
          <cell r="F154">
            <v>49880</v>
          </cell>
          <cell r="G154" t="str">
            <v>CADET</v>
          </cell>
          <cell r="H154" t="str">
            <v>WAC</v>
          </cell>
          <cell r="I154" t="str">
            <v>DNF</v>
          </cell>
          <cell r="J154" t="str">
            <v>DNF</v>
          </cell>
          <cell r="M154" t="str">
            <v>DNF</v>
          </cell>
        </row>
        <row r="155">
          <cell r="B155">
            <v>149</v>
          </cell>
          <cell r="C155" t="str">
            <v>*CZE19980519</v>
          </cell>
          <cell r="D155" t="str">
            <v>VOSTREJŽ David </v>
          </cell>
          <cell r="E155" t="str">
            <v>MIX6 - TJ FAVORIT BRNO </v>
          </cell>
          <cell r="F155">
            <v>8769</v>
          </cell>
          <cell r="G155" t="str">
            <v>JUNIOR *</v>
          </cell>
          <cell r="H155" t="str">
            <v>FAV</v>
          </cell>
          <cell r="I155" t="str">
            <v>DNF</v>
          </cell>
          <cell r="J155" t="str">
            <v>DNF</v>
          </cell>
          <cell r="M155" t="str">
            <v>DNF</v>
          </cell>
        </row>
        <row r="156">
          <cell r="B156">
            <v>160</v>
          </cell>
          <cell r="C156" t="str">
            <v>*POL19980509</v>
          </cell>
          <cell r="D156" t="str">
            <v>WŁODARCZYK Damian</v>
          </cell>
          <cell r="E156" t="str">
            <v>MIX7 - MLKS WIELUŃ</v>
          </cell>
          <cell r="F156" t="str">
            <v>LOD057</v>
          </cell>
          <cell r="G156" t="str">
            <v>JUNIOR *</v>
          </cell>
          <cell r="H156" t="str">
            <v>RLM</v>
          </cell>
          <cell r="I156" t="str">
            <v>DNF</v>
          </cell>
          <cell r="J156" t="str">
            <v>DNF</v>
          </cell>
          <cell r="M156" t="str">
            <v>DNF</v>
          </cell>
        </row>
        <row r="157">
          <cell r="B157">
            <v>164</v>
          </cell>
          <cell r="C157" t="str">
            <v>AUT19971207</v>
          </cell>
          <cell r="D157" t="str">
            <v>MOSER Max</v>
          </cell>
          <cell r="E157" t="str">
            <v>LRV STEIERMARK</v>
          </cell>
          <cell r="F157">
            <v>100588</v>
          </cell>
          <cell r="G157" t="str">
            <v>JUNIOR </v>
          </cell>
          <cell r="H157" t="str">
            <v>LRS</v>
          </cell>
          <cell r="I157" t="str">
            <v>DNF</v>
          </cell>
          <cell r="J157" t="str">
            <v>DNF</v>
          </cell>
          <cell r="M157" t="str">
            <v>DNF</v>
          </cell>
        </row>
        <row r="158">
          <cell r="B158">
            <v>192</v>
          </cell>
          <cell r="C158" t="str">
            <v>CZE20000704*</v>
          </cell>
          <cell r="D158" t="str">
            <v>MICHAL Daniel </v>
          </cell>
          <cell r="E158" t="str">
            <v>MIX8 - SKP DUHA FORT LANŠKROUN </v>
          </cell>
          <cell r="F158">
            <v>10728</v>
          </cell>
          <cell r="G158" t="str">
            <v>CADET</v>
          </cell>
          <cell r="H158" t="str">
            <v>SDL</v>
          </cell>
          <cell r="I158" t="str">
            <v>DNF</v>
          </cell>
          <cell r="J158" t="str">
            <v>DNF</v>
          </cell>
          <cell r="M158" t="str">
            <v>DNF</v>
          </cell>
        </row>
        <row r="159">
          <cell r="B159">
            <v>197</v>
          </cell>
          <cell r="C159" t="str">
            <v>*CZE19980830</v>
          </cell>
          <cell r="D159" t="str">
            <v>PARMA Dominik </v>
          </cell>
          <cell r="E159" t="str">
            <v>MIX8 - TJ UNIČOV </v>
          </cell>
          <cell r="F159">
            <v>20788</v>
          </cell>
          <cell r="G159" t="str">
            <v>JUNIOR *</v>
          </cell>
          <cell r="H159" t="str">
            <v>SDL</v>
          </cell>
          <cell r="I159" t="str">
            <v>DNF</v>
          </cell>
          <cell r="J159" t="str">
            <v>DNF</v>
          </cell>
          <cell r="M159" t="str">
            <v>DNF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tabSelected="1" zoomScalePageLayoutView="0" workbookViewId="0" topLeftCell="A1">
      <selection activeCell="E16" sqref="E16"/>
    </sheetView>
  </sheetViews>
  <sheetFormatPr defaultColWidth="9.140625" defaultRowHeight="15"/>
  <sheetData>
    <row r="1" ht="15.75" thickBot="1"/>
    <row r="2" spans="1:11" ht="18.7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0</v>
      </c>
      <c r="B3" s="3"/>
      <c r="G3" s="4"/>
      <c r="H3" s="4"/>
      <c r="I3" s="4"/>
      <c r="J3" s="4"/>
      <c r="K3" s="4" t="e">
        <f ca="1">"Průměrná rychlost / Average Speed: "&amp;ROUND(INDIRECT("POETAP"&amp;(RIGHT(#REF!,1)))/(HOUR($I$5)+(MINUTE($I$5)+SECOND($I$5)/60)/60),2)&amp;" km/h"</f>
        <v>#REF!</v>
      </c>
    </row>
    <row r="4" spans="1:17" ht="15">
      <c r="A4" s="5">
        <v>3</v>
      </c>
      <c r="B4" s="6">
        <v>27</v>
      </c>
      <c r="C4" t="s">
        <v>3</v>
      </c>
      <c r="D4" t="s">
        <v>71</v>
      </c>
      <c r="E4" t="s">
        <v>72</v>
      </c>
      <c r="F4">
        <v>7794</v>
      </c>
      <c r="G4" s="7" t="s">
        <v>104</v>
      </c>
      <c r="H4" s="7" t="str">
        <f>VLOOKUP(B4,STARTOVKA,7,0)</f>
        <v>MAP</v>
      </c>
      <c r="I4" s="8">
        <f>SUM(R4,X4,AB4,AF4)-SUM(S4,Y4,AC4,AG4)+AH4</f>
        <v>0</v>
      </c>
      <c r="J4" s="9">
        <f>I4-$I$5</f>
        <v>0</v>
      </c>
      <c r="K4" s="9"/>
      <c r="M4" t="s">
        <v>71</v>
      </c>
      <c r="N4" t="s">
        <v>72</v>
      </c>
      <c r="O4">
        <v>7794</v>
      </c>
      <c r="Q4" t="s">
        <v>64</v>
      </c>
    </row>
    <row r="5" spans="1:17" ht="15">
      <c r="A5" s="5">
        <v>4</v>
      </c>
      <c r="B5" s="6">
        <v>126</v>
      </c>
      <c r="C5" t="s">
        <v>32</v>
      </c>
      <c r="D5" t="s">
        <v>76</v>
      </c>
      <c r="E5" t="s">
        <v>77</v>
      </c>
      <c r="F5">
        <v>14658</v>
      </c>
      <c r="G5" s="7" t="s">
        <v>104</v>
      </c>
      <c r="H5" s="7" t="str">
        <f>VLOOKUP(B5,STARTOVKA,7,0)</f>
        <v>KOO</v>
      </c>
      <c r="I5" s="8">
        <f>SUM(R5,X5,AB5,AF5)-SUM(S5,Y5,AC5,AG5)+AH5</f>
        <v>0</v>
      </c>
      <c r="J5" s="9">
        <f>I5-$I$5</f>
        <v>0</v>
      </c>
      <c r="K5" s="9"/>
      <c r="M5" t="s">
        <v>76</v>
      </c>
      <c r="N5" t="s">
        <v>77</v>
      </c>
      <c r="O5">
        <v>14658</v>
      </c>
      <c r="Q5" t="s">
        <v>64</v>
      </c>
    </row>
    <row r="6" spans="1:17" ht="15">
      <c r="A6" s="5">
        <v>6</v>
      </c>
      <c r="B6" s="6">
        <v>75</v>
      </c>
      <c r="C6" t="s">
        <v>4</v>
      </c>
      <c r="D6" t="s">
        <v>73</v>
      </c>
      <c r="E6" t="s">
        <v>74</v>
      </c>
      <c r="F6">
        <v>10880</v>
      </c>
      <c r="G6" s="7" t="s">
        <v>104</v>
      </c>
      <c r="H6" s="7" t="str">
        <f>VLOOKUP(B6,STARTOVKA,7,0)</f>
        <v>KOV</v>
      </c>
      <c r="I6" s="8">
        <f>SUM(R6,X6,AB6,AF6)-SUM(S6,Y6,AC6,AG6)+AH6</f>
        <v>0</v>
      </c>
      <c r="J6" s="9">
        <f>I6-$I$5</f>
        <v>0</v>
      </c>
      <c r="K6" s="9"/>
      <c r="M6" t="s">
        <v>73</v>
      </c>
      <c r="N6" t="s">
        <v>74</v>
      </c>
      <c r="O6">
        <v>10880</v>
      </c>
      <c r="Q6" t="s">
        <v>64</v>
      </c>
    </row>
    <row r="7" spans="1:17" ht="15">
      <c r="A7" s="5">
        <v>9</v>
      </c>
      <c r="B7" s="6">
        <v>71</v>
      </c>
      <c r="C7" t="s">
        <v>113</v>
      </c>
      <c r="D7" t="s">
        <v>91</v>
      </c>
      <c r="E7" t="s">
        <v>92</v>
      </c>
      <c r="F7">
        <v>7815</v>
      </c>
      <c r="G7" s="7" t="s">
        <v>104</v>
      </c>
      <c r="H7" s="7" t="str">
        <f>VLOOKUP(B7,STARTOVKA,7,0)</f>
        <v>KOV</v>
      </c>
      <c r="I7" s="8">
        <f>SUM(R7,X7,AB7,AF7)-SUM(S7,Y7,AC7,AG7)+AH7</f>
        <v>0</v>
      </c>
      <c r="J7" s="9">
        <f>I7-$I$5</f>
        <v>0</v>
      </c>
      <c r="K7" s="9"/>
      <c r="M7" t="s">
        <v>91</v>
      </c>
      <c r="N7" t="s">
        <v>92</v>
      </c>
      <c r="O7">
        <v>7815</v>
      </c>
      <c r="Q7" t="s">
        <v>86</v>
      </c>
    </row>
    <row r="8" spans="1:17" ht="15">
      <c r="A8" s="5">
        <v>11</v>
      </c>
      <c r="B8" s="6">
        <v>51</v>
      </c>
      <c r="C8" t="s">
        <v>6</v>
      </c>
      <c r="D8" t="s">
        <v>53</v>
      </c>
      <c r="E8" t="s">
        <v>54</v>
      </c>
      <c r="F8">
        <v>20073</v>
      </c>
      <c r="G8" s="7" t="s">
        <v>104</v>
      </c>
      <c r="H8" s="7" t="str">
        <f>VLOOKUP(B8,STARTOVKA,7,0)</f>
        <v>SLZ</v>
      </c>
      <c r="I8" s="8">
        <f>SUM(R8,X8,AB8,AF8)-SUM(S8,Y8,AC8,AG8)+AH8</f>
        <v>0</v>
      </c>
      <c r="J8" s="9">
        <f>I8-$I$5</f>
        <v>0</v>
      </c>
      <c r="K8" s="9"/>
      <c r="M8" t="s">
        <v>53</v>
      </c>
      <c r="N8" t="s">
        <v>54</v>
      </c>
      <c r="O8">
        <v>20073</v>
      </c>
      <c r="Q8" t="s">
        <v>36</v>
      </c>
    </row>
    <row r="9" spans="1:17" ht="15">
      <c r="A9" s="5">
        <v>12</v>
      </c>
      <c r="B9" s="6">
        <v>147</v>
      </c>
      <c r="C9" t="s">
        <v>7</v>
      </c>
      <c r="D9" t="s">
        <v>67</v>
      </c>
      <c r="E9" t="s">
        <v>44</v>
      </c>
      <c r="F9">
        <v>9917</v>
      </c>
      <c r="G9" s="7" t="s">
        <v>104</v>
      </c>
      <c r="H9" s="7" t="str">
        <f>VLOOKUP(B9,STARTOVKA,7,0)</f>
        <v>FAV</v>
      </c>
      <c r="I9" s="8">
        <f>SUM(R9,X9,AB9,AF9)-SUM(S9,Y9,AC9,AG9)+AH9</f>
        <v>0</v>
      </c>
      <c r="J9" s="9">
        <f>I9-$I$5</f>
        <v>0</v>
      </c>
      <c r="K9" s="9"/>
      <c r="M9" t="s">
        <v>67</v>
      </c>
      <c r="N9" t="s">
        <v>44</v>
      </c>
      <c r="O9">
        <v>9917</v>
      </c>
      <c r="Q9" t="s">
        <v>64</v>
      </c>
    </row>
    <row r="10" spans="1:17" ht="15">
      <c r="A10" s="5">
        <v>13</v>
      </c>
      <c r="B10" s="6">
        <v>79</v>
      </c>
      <c r="C10" t="s">
        <v>9</v>
      </c>
      <c r="D10" t="s">
        <v>45</v>
      </c>
      <c r="E10" t="s">
        <v>35</v>
      </c>
      <c r="F10">
        <v>19708</v>
      </c>
      <c r="G10" s="7" t="s">
        <v>104</v>
      </c>
      <c r="H10" s="7" t="str">
        <f>VLOOKUP(B10,STARTOVKA,7,0)</f>
        <v>KOV</v>
      </c>
      <c r="I10" s="8">
        <f>SUM(R10,X10,AB10,AF10)-SUM(S10,Y10,AC10,AG10)+AH10</f>
        <v>0</v>
      </c>
      <c r="J10" s="9">
        <f>I10-$I$5</f>
        <v>0</v>
      </c>
      <c r="K10" s="9"/>
      <c r="M10" t="s">
        <v>45</v>
      </c>
      <c r="N10" t="s">
        <v>35</v>
      </c>
      <c r="O10">
        <v>19708</v>
      </c>
      <c r="Q10" t="s">
        <v>36</v>
      </c>
    </row>
    <row r="11" spans="1:17" ht="15">
      <c r="A11" s="5">
        <v>15</v>
      </c>
      <c r="B11" s="6">
        <v>146</v>
      </c>
      <c r="C11" t="s">
        <v>12</v>
      </c>
      <c r="D11" t="s">
        <v>69</v>
      </c>
      <c r="E11" t="s">
        <v>44</v>
      </c>
      <c r="F11">
        <v>14284</v>
      </c>
      <c r="G11" s="7" t="s">
        <v>104</v>
      </c>
      <c r="H11" s="7" t="str">
        <f>VLOOKUP(B11,STARTOVKA,7,0)</f>
        <v>FAV</v>
      </c>
      <c r="I11" s="8">
        <f>SUM(R11,X11,AB11,AF11)-SUM(S11,Y11,AC11,AG11)+AH11</f>
        <v>0</v>
      </c>
      <c r="J11" s="9">
        <f>I11-$I$5</f>
        <v>0</v>
      </c>
      <c r="K11" s="9"/>
      <c r="M11" t="s">
        <v>69</v>
      </c>
      <c r="N11" t="s">
        <v>44</v>
      </c>
      <c r="O11">
        <v>14284</v>
      </c>
      <c r="Q11" t="s">
        <v>64</v>
      </c>
    </row>
    <row r="12" spans="1:17" ht="15">
      <c r="A12" s="5">
        <v>19</v>
      </c>
      <c r="B12" s="6">
        <v>123</v>
      </c>
      <c r="C12" t="s">
        <v>5</v>
      </c>
      <c r="D12" t="s">
        <v>39</v>
      </c>
      <c r="E12" t="s">
        <v>40</v>
      </c>
      <c r="F12">
        <v>20008</v>
      </c>
      <c r="G12" s="7" t="s">
        <v>104</v>
      </c>
      <c r="H12" s="7" t="str">
        <f>VLOOKUP(B12,STARTOVKA,7,0)</f>
        <v>KOO</v>
      </c>
      <c r="I12" s="8">
        <f>SUM(R12,X12,AB12,AF12)-SUM(S12,Y12,AC12,AG12)+AH12</f>
        <v>0</v>
      </c>
      <c r="J12" s="9">
        <f>I12-$I$5</f>
        <v>0</v>
      </c>
      <c r="K12" s="9"/>
      <c r="M12" t="s">
        <v>39</v>
      </c>
      <c r="N12" t="s">
        <v>40</v>
      </c>
      <c r="O12">
        <v>20008</v>
      </c>
      <c r="Q12" t="s">
        <v>36</v>
      </c>
    </row>
    <row r="13" spans="1:17" ht="15">
      <c r="A13" s="5">
        <v>21</v>
      </c>
      <c r="B13" s="6">
        <v>76</v>
      </c>
      <c r="C13" t="s">
        <v>2</v>
      </c>
      <c r="D13" t="s">
        <v>81</v>
      </c>
      <c r="E13" t="s">
        <v>74</v>
      </c>
      <c r="F13">
        <v>19527</v>
      </c>
      <c r="G13" s="7" t="s">
        <v>104</v>
      </c>
      <c r="H13" s="7" t="str">
        <f>VLOOKUP(B13,STARTOVKA,7,0)</f>
        <v>KOV</v>
      </c>
      <c r="I13" s="8">
        <f>SUM(R13,X13,AB13,AF13)-SUM(S13,Y13,AC13,AG13)+AH13</f>
        <v>0</v>
      </c>
      <c r="J13" s="9">
        <f>I13-$I$5</f>
        <v>0</v>
      </c>
      <c r="K13" s="9"/>
      <c r="M13" t="s">
        <v>81</v>
      </c>
      <c r="N13" t="s">
        <v>74</v>
      </c>
      <c r="O13">
        <v>19527</v>
      </c>
      <c r="Q13" t="s">
        <v>64</v>
      </c>
    </row>
    <row r="14" spans="1:17" ht="15">
      <c r="A14" s="5">
        <v>28</v>
      </c>
      <c r="B14" s="6">
        <v>117</v>
      </c>
      <c r="C14" t="s">
        <v>30</v>
      </c>
      <c r="D14" t="s">
        <v>62</v>
      </c>
      <c r="E14" t="s">
        <v>63</v>
      </c>
      <c r="F14">
        <v>9623</v>
      </c>
      <c r="G14" s="7" t="s">
        <v>104</v>
      </c>
      <c r="H14" s="7" t="str">
        <f>VLOOKUP(B14,STARTOVKA,7,0)</f>
        <v>CPP</v>
      </c>
      <c r="I14" s="8">
        <f>SUM(R14,X14,AB14,AF14)-SUM(S14,Y14,AC14,AG14)+AH14</f>
        <v>0</v>
      </c>
      <c r="J14" s="9">
        <f>I14-$I$5</f>
        <v>0</v>
      </c>
      <c r="K14" s="9"/>
      <c r="M14" t="s">
        <v>62</v>
      </c>
      <c r="N14" t="s">
        <v>63</v>
      </c>
      <c r="O14">
        <v>9623</v>
      </c>
      <c r="Q14" t="s">
        <v>64</v>
      </c>
    </row>
    <row r="15" spans="1:17" ht="15">
      <c r="A15" s="5">
        <v>29</v>
      </c>
      <c r="B15" s="6">
        <v>78</v>
      </c>
      <c r="C15" t="s">
        <v>14</v>
      </c>
      <c r="D15" t="s">
        <v>34</v>
      </c>
      <c r="E15" t="s">
        <v>35</v>
      </c>
      <c r="F15">
        <v>5332</v>
      </c>
      <c r="G15" s="7" t="s">
        <v>104</v>
      </c>
      <c r="H15" s="7" t="str">
        <f>VLOOKUP(B15,STARTOVKA,7,0)</f>
        <v>KOV</v>
      </c>
      <c r="I15" s="8">
        <f>SUM(R15,X15,AB15,AF15)-SUM(S15,Y15,AC15,AG15)+AH15</f>
        <v>0</v>
      </c>
      <c r="J15" s="9">
        <f>I15-$I$5</f>
        <v>0</v>
      </c>
      <c r="K15" s="9"/>
      <c r="M15" t="s">
        <v>34</v>
      </c>
      <c r="N15" t="s">
        <v>35</v>
      </c>
      <c r="O15">
        <v>5332</v>
      </c>
      <c r="Q15" t="s">
        <v>36</v>
      </c>
    </row>
    <row r="16" spans="1:17" ht="15">
      <c r="A16" s="5">
        <v>30</v>
      </c>
      <c r="B16" s="6">
        <v>118</v>
      </c>
      <c r="C16" t="s">
        <v>31</v>
      </c>
      <c r="D16" t="s">
        <v>65</v>
      </c>
      <c r="E16" t="s">
        <v>66</v>
      </c>
      <c r="F16">
        <v>9167</v>
      </c>
      <c r="G16" s="7" t="s">
        <v>104</v>
      </c>
      <c r="H16" s="7" t="str">
        <f>VLOOKUP(B16,STARTOVKA,7,0)</f>
        <v>CPP</v>
      </c>
      <c r="I16" s="8">
        <f>SUM(R16,X16,AB16,AF16)-SUM(S16,Y16,AC16,AG16)+AH16</f>
        <v>0</v>
      </c>
      <c r="J16" s="9">
        <f>I16-$I$5</f>
        <v>0</v>
      </c>
      <c r="K16" s="9"/>
      <c r="M16" t="s">
        <v>65</v>
      </c>
      <c r="N16" t="s">
        <v>66</v>
      </c>
      <c r="O16">
        <v>9167</v>
      </c>
      <c r="Q16" t="s">
        <v>64</v>
      </c>
    </row>
    <row r="17" spans="1:17" ht="15">
      <c r="A17" s="5">
        <v>31</v>
      </c>
      <c r="B17" s="6">
        <v>21</v>
      </c>
      <c r="C17" t="s">
        <v>16</v>
      </c>
      <c r="D17" t="s">
        <v>79</v>
      </c>
      <c r="E17" t="s">
        <v>72</v>
      </c>
      <c r="F17">
        <v>10284</v>
      </c>
      <c r="G17" s="7" t="s">
        <v>104</v>
      </c>
      <c r="H17" s="7" t="str">
        <f>VLOOKUP(B17,STARTOVKA,7,0)</f>
        <v>MAP</v>
      </c>
      <c r="I17" s="8">
        <f>SUM(R17,X17,AB17,AF17)-SUM(S17,Y17,AC17,AG17)+AH17</f>
        <v>0</v>
      </c>
      <c r="J17" s="9">
        <f>I17-$I$5</f>
        <v>0</v>
      </c>
      <c r="K17" s="9"/>
      <c r="M17" t="s">
        <v>79</v>
      </c>
      <c r="N17" t="s">
        <v>72</v>
      </c>
      <c r="O17">
        <v>10284</v>
      </c>
      <c r="Q17" t="s">
        <v>64</v>
      </c>
    </row>
    <row r="18" spans="1:17" ht="15">
      <c r="A18" s="5">
        <v>40</v>
      </c>
      <c r="B18" s="6">
        <v>43</v>
      </c>
      <c r="C18" t="s">
        <v>11</v>
      </c>
      <c r="D18" t="s">
        <v>57</v>
      </c>
      <c r="E18" t="s">
        <v>58</v>
      </c>
      <c r="F18">
        <v>9513</v>
      </c>
      <c r="G18" s="7" t="s">
        <v>104</v>
      </c>
      <c r="H18" s="7" t="str">
        <f>VLOOKUP(B18,STARTOVKA,7,0)</f>
        <v>STP</v>
      </c>
      <c r="I18" s="8">
        <f>SUM(R18,X18,AB18,AF18)-SUM(S18,Y18,AC18,AG18)+AH18</f>
        <v>0</v>
      </c>
      <c r="J18" s="9">
        <f>I18-$I$5</f>
        <v>0</v>
      </c>
      <c r="K18" s="9"/>
      <c r="M18" t="s">
        <v>57</v>
      </c>
      <c r="N18" t="s">
        <v>58</v>
      </c>
      <c r="O18">
        <v>9513</v>
      </c>
      <c r="Q18" t="s">
        <v>36</v>
      </c>
    </row>
    <row r="19" spans="1:17" ht="15">
      <c r="A19" s="5">
        <v>42</v>
      </c>
      <c r="B19" s="6">
        <v>112</v>
      </c>
      <c r="C19" t="s">
        <v>8</v>
      </c>
      <c r="D19" t="s">
        <v>48</v>
      </c>
      <c r="E19" t="s">
        <v>38</v>
      </c>
      <c r="F19">
        <v>8397</v>
      </c>
      <c r="G19" s="7" t="s">
        <v>104</v>
      </c>
      <c r="H19" s="7" t="str">
        <f>VLOOKUP(B19,STARTOVKA,7,0)</f>
        <v>CPP</v>
      </c>
      <c r="I19" s="8">
        <f>SUM(R19,X19,AB19,AF19)-SUM(S19,Y19,AC19,AG19)+AH19</f>
        <v>0</v>
      </c>
      <c r="J19" s="9">
        <f>I19-$I$5</f>
        <v>0</v>
      </c>
      <c r="K19" s="9"/>
      <c r="M19" t="s">
        <v>48</v>
      </c>
      <c r="N19" t="s">
        <v>38</v>
      </c>
      <c r="O19">
        <v>8397</v>
      </c>
      <c r="Q19" t="s">
        <v>36</v>
      </c>
    </row>
    <row r="20" spans="1:17" ht="15">
      <c r="A20" s="5">
        <v>53</v>
      </c>
      <c r="B20" s="6">
        <v>72</v>
      </c>
      <c r="C20" t="s">
        <v>33</v>
      </c>
      <c r="D20" t="s">
        <v>83</v>
      </c>
      <c r="E20" t="s">
        <v>84</v>
      </c>
      <c r="F20">
        <v>16722</v>
      </c>
      <c r="G20" s="7" t="s">
        <v>104</v>
      </c>
      <c r="H20" s="7" t="str">
        <f>VLOOKUP(B20,STARTOVKA,7,0)</f>
        <v>KOV</v>
      </c>
      <c r="I20" s="8">
        <f>SUM(R20,X20,AB20,AF20)-SUM(S20,Y20,AC20,AG20)+AH20</f>
        <v>0</v>
      </c>
      <c r="J20" s="9">
        <f>I20-$I$5</f>
        <v>0</v>
      </c>
      <c r="K20" s="9"/>
      <c r="M20" t="s">
        <v>83</v>
      </c>
      <c r="N20" t="s">
        <v>84</v>
      </c>
      <c r="O20">
        <v>16722</v>
      </c>
      <c r="Q20" t="s">
        <v>64</v>
      </c>
    </row>
    <row r="21" spans="1:17" ht="15">
      <c r="A21" s="5">
        <v>55</v>
      </c>
      <c r="B21" s="6">
        <v>45</v>
      </c>
      <c r="C21" t="s">
        <v>10</v>
      </c>
      <c r="D21" t="s">
        <v>78</v>
      </c>
      <c r="E21" t="s">
        <v>58</v>
      </c>
      <c r="F21">
        <v>11747</v>
      </c>
      <c r="G21" s="7" t="s">
        <v>104</v>
      </c>
      <c r="H21" s="7" t="str">
        <f>VLOOKUP(B21,STARTOVKA,7,0)</f>
        <v>STP</v>
      </c>
      <c r="I21" s="8">
        <f>SUM(R21,X21,AB21,AF21)-SUM(S21,Y21,AC21,AG21)+AH21</f>
        <v>0</v>
      </c>
      <c r="J21" s="9">
        <f>I21-$I$5</f>
        <v>0</v>
      </c>
      <c r="K21" s="9"/>
      <c r="M21" t="s">
        <v>78</v>
      </c>
      <c r="N21" t="s">
        <v>58</v>
      </c>
      <c r="O21">
        <v>11747</v>
      </c>
      <c r="Q21" t="s">
        <v>64</v>
      </c>
    </row>
    <row r="22" spans="1:17" ht="15">
      <c r="A22" s="5">
        <v>56</v>
      </c>
      <c r="B22" s="6">
        <v>52</v>
      </c>
      <c r="C22" t="s">
        <v>107</v>
      </c>
      <c r="D22" t="s">
        <v>46</v>
      </c>
      <c r="E22" t="s">
        <v>47</v>
      </c>
      <c r="F22">
        <v>20626</v>
      </c>
      <c r="G22" s="7" t="s">
        <v>104</v>
      </c>
      <c r="H22" s="7" t="str">
        <f>VLOOKUP(B22,STARTOVKA,7,0)</f>
        <v>SLZ</v>
      </c>
      <c r="I22" s="8">
        <f>SUM(R22,X22,AB22,AF22)-SUM(S22,Y22,AC22,AG22)+AH22</f>
        <v>0</v>
      </c>
      <c r="J22" s="9">
        <f>I22-$I$5</f>
        <v>0</v>
      </c>
      <c r="K22" s="9"/>
      <c r="M22" t="s">
        <v>46</v>
      </c>
      <c r="N22" t="s">
        <v>47</v>
      </c>
      <c r="O22">
        <v>20626</v>
      </c>
      <c r="Q22" t="s">
        <v>36</v>
      </c>
    </row>
    <row r="23" spans="1:17" ht="15">
      <c r="A23" s="5">
        <v>58</v>
      </c>
      <c r="B23" s="6">
        <v>44</v>
      </c>
      <c r="C23" t="s">
        <v>18</v>
      </c>
      <c r="D23" t="s">
        <v>70</v>
      </c>
      <c r="E23" t="s">
        <v>58</v>
      </c>
      <c r="F23">
        <v>13287</v>
      </c>
      <c r="G23" s="7" t="s">
        <v>104</v>
      </c>
      <c r="H23" s="7" t="str">
        <f>VLOOKUP(B23,STARTOVKA,7,0)</f>
        <v>STP</v>
      </c>
      <c r="I23" s="8">
        <f>SUM(R23,X23,AB23,AF23)-SUM(S23,Y23,AC23,AG23)+AH23</f>
        <v>0</v>
      </c>
      <c r="J23" s="9">
        <f>I23-$I$5</f>
        <v>0</v>
      </c>
      <c r="K23" s="9"/>
      <c r="M23" t="s">
        <v>70</v>
      </c>
      <c r="N23" t="s">
        <v>58</v>
      </c>
      <c r="O23">
        <v>13287</v>
      </c>
      <c r="Q23" t="s">
        <v>64</v>
      </c>
    </row>
    <row r="24" spans="1:17" ht="15">
      <c r="A24" s="5">
        <v>62</v>
      </c>
      <c r="B24" s="6">
        <v>148</v>
      </c>
      <c r="C24" t="s">
        <v>23</v>
      </c>
      <c r="D24" t="s">
        <v>68</v>
      </c>
      <c r="E24" t="s">
        <v>44</v>
      </c>
      <c r="F24">
        <v>20675</v>
      </c>
      <c r="G24" s="7" t="s">
        <v>104</v>
      </c>
      <c r="H24" s="7" t="str">
        <f>VLOOKUP(B24,STARTOVKA,7,0)</f>
        <v>FAV</v>
      </c>
      <c r="I24" s="8">
        <f>SUM(R24,X24,AB24,AF24)-SUM(S24,Y24,AC24,AG24)+AH24</f>
        <v>0</v>
      </c>
      <c r="J24" s="9">
        <f>I24-$I$5</f>
        <v>0</v>
      </c>
      <c r="K24" s="9"/>
      <c r="M24" t="s">
        <v>68</v>
      </c>
      <c r="N24" t="s">
        <v>44</v>
      </c>
      <c r="O24">
        <v>20675</v>
      </c>
      <c r="Q24" t="s">
        <v>64</v>
      </c>
    </row>
    <row r="25" spans="1:17" ht="15">
      <c r="A25" s="5">
        <v>63</v>
      </c>
      <c r="B25" s="6">
        <v>114</v>
      </c>
      <c r="C25" t="s">
        <v>117</v>
      </c>
      <c r="D25" t="s">
        <v>98</v>
      </c>
      <c r="E25" t="s">
        <v>38</v>
      </c>
      <c r="F25">
        <v>19867</v>
      </c>
      <c r="G25" s="7" t="s">
        <v>104</v>
      </c>
      <c r="H25" s="7" t="str">
        <f>VLOOKUP(B25,STARTOVKA,7,0)</f>
        <v>CPP</v>
      </c>
      <c r="I25" s="8">
        <f>SUM(R25,X25,AB25,AF25)-SUM(S25,Y25,AC25,AG25)+AH25</f>
        <v>0</v>
      </c>
      <c r="J25" s="9">
        <f>I25-$I$5</f>
        <v>0</v>
      </c>
      <c r="K25" s="9"/>
      <c r="M25" t="s">
        <v>98</v>
      </c>
      <c r="N25" t="s">
        <v>38</v>
      </c>
      <c r="O25">
        <v>19867</v>
      </c>
      <c r="Q25" t="s">
        <v>86</v>
      </c>
    </row>
    <row r="26" spans="1:17" ht="15">
      <c r="A26" s="5">
        <v>64</v>
      </c>
      <c r="B26" s="6">
        <v>122</v>
      </c>
      <c r="C26" t="s">
        <v>6</v>
      </c>
      <c r="D26" t="s">
        <v>55</v>
      </c>
      <c r="E26" t="s">
        <v>40</v>
      </c>
      <c r="F26">
        <v>19500</v>
      </c>
      <c r="G26" s="7" t="s">
        <v>104</v>
      </c>
      <c r="H26" s="7" t="str">
        <f>VLOOKUP(B26,STARTOVKA,7,0)</f>
        <v>KOO</v>
      </c>
      <c r="I26" s="8">
        <f>SUM(R26,X26,AB26,AF26)-SUM(S26,Y26,AC26,AG26)+AH26</f>
        <v>0</v>
      </c>
      <c r="J26" s="9">
        <f>I26-$I$5</f>
        <v>0</v>
      </c>
      <c r="K26" s="9"/>
      <c r="M26" t="s">
        <v>55</v>
      </c>
      <c r="N26" t="s">
        <v>40</v>
      </c>
      <c r="O26">
        <v>19500</v>
      </c>
      <c r="Q26" t="s">
        <v>36</v>
      </c>
    </row>
    <row r="27" spans="1:17" ht="15">
      <c r="A27" s="5">
        <v>65</v>
      </c>
      <c r="B27" s="6">
        <v>121</v>
      </c>
      <c r="C27" t="s">
        <v>109</v>
      </c>
      <c r="D27" t="s">
        <v>87</v>
      </c>
      <c r="E27" t="s">
        <v>40</v>
      </c>
      <c r="F27">
        <v>14334</v>
      </c>
      <c r="G27" s="7" t="s">
        <v>104</v>
      </c>
      <c r="H27" s="7" t="str">
        <f>VLOOKUP(B27,STARTOVKA,7,0)</f>
        <v>KOO</v>
      </c>
      <c r="I27" s="8">
        <f>SUM(R27,X27,AB27,AF27)-SUM(S27,Y27,AC27,AG27)+AH27</f>
        <v>0</v>
      </c>
      <c r="J27" s="9">
        <f>I27-$I$5</f>
        <v>0</v>
      </c>
      <c r="K27" s="9"/>
      <c r="M27" t="s">
        <v>87</v>
      </c>
      <c r="N27" t="s">
        <v>40</v>
      </c>
      <c r="O27">
        <v>14334</v>
      </c>
      <c r="Q27" t="s">
        <v>86</v>
      </c>
    </row>
    <row r="28" spans="1:17" ht="15">
      <c r="A28" s="5">
        <v>67</v>
      </c>
      <c r="B28" s="6">
        <v>111</v>
      </c>
      <c r="C28" t="s">
        <v>15</v>
      </c>
      <c r="D28" t="s">
        <v>56</v>
      </c>
      <c r="E28" t="s">
        <v>38</v>
      </c>
      <c r="F28">
        <v>20355</v>
      </c>
      <c r="G28" s="7" t="s">
        <v>104</v>
      </c>
      <c r="H28" s="7" t="str">
        <f>VLOOKUP(B28,STARTOVKA,7,0)</f>
        <v>CPP</v>
      </c>
      <c r="I28" s="8">
        <f>SUM(R28,X28,AB28,AF28)-SUM(S28,Y28,AC28,AG28)+AH28</f>
        <v>0</v>
      </c>
      <c r="J28" s="9">
        <f>I28-$I$5</f>
        <v>0</v>
      </c>
      <c r="K28" s="9"/>
      <c r="M28" t="s">
        <v>56</v>
      </c>
      <c r="N28" t="s">
        <v>38</v>
      </c>
      <c r="O28">
        <v>20355</v>
      </c>
      <c r="Q28" t="s">
        <v>36</v>
      </c>
    </row>
    <row r="29" spans="1:17" ht="15">
      <c r="A29" s="5">
        <v>70</v>
      </c>
      <c r="B29" s="6">
        <v>41</v>
      </c>
      <c r="C29" t="s">
        <v>2</v>
      </c>
      <c r="D29" t="s">
        <v>82</v>
      </c>
      <c r="E29" t="s">
        <v>58</v>
      </c>
      <c r="F29">
        <v>13150</v>
      </c>
      <c r="G29" s="7" t="s">
        <v>104</v>
      </c>
      <c r="H29" s="7" t="str">
        <f>VLOOKUP(B29,STARTOVKA,7,0)</f>
        <v>STP</v>
      </c>
      <c r="I29" s="8">
        <f>SUM(R29,X29,AB29,AF29)-SUM(S29,Y29,AC29,AG29)+AH29</f>
        <v>0</v>
      </c>
      <c r="J29" s="9">
        <f>I29-$I$5</f>
        <v>0</v>
      </c>
      <c r="K29" s="9"/>
      <c r="M29" t="s">
        <v>82</v>
      </c>
      <c r="N29" t="s">
        <v>58</v>
      </c>
      <c r="O29">
        <v>13150</v>
      </c>
      <c r="Q29" t="s">
        <v>64</v>
      </c>
    </row>
    <row r="30" spans="1:17" ht="15">
      <c r="A30" s="5">
        <v>85</v>
      </c>
      <c r="B30" s="6">
        <v>22</v>
      </c>
      <c r="C30" t="s">
        <v>19</v>
      </c>
      <c r="D30" t="s">
        <v>75</v>
      </c>
      <c r="E30" t="s">
        <v>72</v>
      </c>
      <c r="F30">
        <v>20242</v>
      </c>
      <c r="G30" s="7" t="s">
        <v>104</v>
      </c>
      <c r="H30" s="7" t="str">
        <f>VLOOKUP(B30,STARTOVKA,7,0)</f>
        <v>MAP</v>
      </c>
      <c r="I30" s="8">
        <f>SUM(R30,X30,AB30,AF30)-SUM(S30,Y30,AC30,AG30)+AH30</f>
        <v>0</v>
      </c>
      <c r="J30" s="9">
        <f>I30-$I$5</f>
        <v>0</v>
      </c>
      <c r="K30" s="9"/>
      <c r="M30" t="s">
        <v>75</v>
      </c>
      <c r="N30" t="s">
        <v>72</v>
      </c>
      <c r="O30">
        <v>20242</v>
      </c>
      <c r="Q30" t="s">
        <v>64</v>
      </c>
    </row>
    <row r="31" spans="1:17" ht="15">
      <c r="A31" s="5">
        <v>87</v>
      </c>
      <c r="B31" s="6">
        <v>54</v>
      </c>
      <c r="C31" t="s">
        <v>13</v>
      </c>
      <c r="D31" t="s">
        <v>50</v>
      </c>
      <c r="E31" t="s">
        <v>47</v>
      </c>
      <c r="F31">
        <v>9870</v>
      </c>
      <c r="G31" s="7" t="s">
        <v>104</v>
      </c>
      <c r="H31" s="7" t="str">
        <f>VLOOKUP(B31,STARTOVKA,7,0)</f>
        <v>SLZ</v>
      </c>
      <c r="I31" s="8">
        <f>SUM(R31,X31,AB31,AF31)-SUM(S31,Y31,AC31,AG31)+AH31</f>
        <v>0</v>
      </c>
      <c r="J31" s="9">
        <f>I31-$I$5</f>
        <v>0</v>
      </c>
      <c r="K31" s="9"/>
      <c r="M31" t="s">
        <v>50</v>
      </c>
      <c r="N31" t="s">
        <v>47</v>
      </c>
      <c r="O31">
        <v>9870</v>
      </c>
      <c r="Q31" t="s">
        <v>36</v>
      </c>
    </row>
    <row r="32" spans="1:17" ht="15">
      <c r="A32" s="5">
        <v>92</v>
      </c>
      <c r="B32" s="6">
        <v>73</v>
      </c>
      <c r="C32" t="s">
        <v>116</v>
      </c>
      <c r="D32" t="s">
        <v>97</v>
      </c>
      <c r="E32" t="s">
        <v>42</v>
      </c>
      <c r="F32">
        <v>10972</v>
      </c>
      <c r="G32" s="7" t="s">
        <v>104</v>
      </c>
      <c r="H32" s="7" t="str">
        <f>VLOOKUP(B32,STARTOVKA,7,0)</f>
        <v>KOV</v>
      </c>
      <c r="I32" s="8">
        <f>SUM(R32,X32,AB32,AF32)-SUM(S32,Y32,AC32,AG32)+AH32</f>
        <v>0</v>
      </c>
      <c r="J32" s="9">
        <f>I32-$I$5</f>
        <v>0</v>
      </c>
      <c r="K32" s="9"/>
      <c r="M32" t="s">
        <v>97</v>
      </c>
      <c r="N32" t="s">
        <v>42</v>
      </c>
      <c r="O32">
        <v>10972</v>
      </c>
      <c r="Q32" t="s">
        <v>86</v>
      </c>
    </row>
    <row r="33" spans="1:17" ht="15">
      <c r="A33" s="5">
        <v>97</v>
      </c>
      <c r="B33" s="6">
        <v>145</v>
      </c>
      <c r="C33" t="s">
        <v>17</v>
      </c>
      <c r="D33" t="s">
        <v>43</v>
      </c>
      <c r="E33" t="s">
        <v>44</v>
      </c>
      <c r="F33">
        <v>20840</v>
      </c>
      <c r="G33" s="7" t="s">
        <v>104</v>
      </c>
      <c r="H33" s="7" t="str">
        <f>VLOOKUP(B33,STARTOVKA,7,0)</f>
        <v>FAV</v>
      </c>
      <c r="I33" s="8">
        <f>SUM(R33,X33,AB33,AF33)-SUM(S33,Y33,AC33,AG33)+AH33</f>
        <v>0</v>
      </c>
      <c r="J33" s="9">
        <f>I33-$I$5</f>
        <v>0</v>
      </c>
      <c r="K33" s="9"/>
      <c r="M33" t="s">
        <v>43</v>
      </c>
      <c r="N33" t="s">
        <v>44</v>
      </c>
      <c r="O33">
        <v>20840</v>
      </c>
      <c r="Q33" t="s">
        <v>36</v>
      </c>
    </row>
    <row r="34" spans="1:17" ht="15">
      <c r="A34" s="5">
        <v>99</v>
      </c>
      <c r="B34" s="6">
        <v>23</v>
      </c>
      <c r="C34" t="s">
        <v>110</v>
      </c>
      <c r="D34" t="s">
        <v>88</v>
      </c>
      <c r="E34" t="s">
        <v>72</v>
      </c>
      <c r="F34">
        <v>5465</v>
      </c>
      <c r="G34" s="7" t="s">
        <v>104</v>
      </c>
      <c r="H34" s="7" t="str">
        <f>VLOOKUP(B34,STARTOVKA,7,0)</f>
        <v>MAP</v>
      </c>
      <c r="I34" s="8">
        <f>SUM(R34,X34,AB34,AF34)-SUM(S34,Y34,AC34,AG34)+AH34</f>
        <v>0</v>
      </c>
      <c r="J34" s="9">
        <f>I34-$I$5</f>
        <v>0</v>
      </c>
      <c r="K34" s="9"/>
      <c r="M34" t="s">
        <v>88</v>
      </c>
      <c r="N34" t="s">
        <v>72</v>
      </c>
      <c r="O34">
        <v>5465</v>
      </c>
      <c r="Q34" t="s">
        <v>86</v>
      </c>
    </row>
    <row r="35" spans="1:17" ht="15">
      <c r="A35" s="5">
        <v>100</v>
      </c>
      <c r="B35" s="6">
        <v>150</v>
      </c>
      <c r="C35" t="s">
        <v>20</v>
      </c>
      <c r="D35" t="s">
        <v>49</v>
      </c>
      <c r="E35" t="s">
        <v>44</v>
      </c>
      <c r="F35">
        <v>9600</v>
      </c>
      <c r="G35" s="7" t="s">
        <v>104</v>
      </c>
      <c r="H35" s="7" t="str">
        <f>VLOOKUP(B35,STARTOVKA,7,0)</f>
        <v>FAV</v>
      </c>
      <c r="I35" s="8">
        <f>SUM(R35,X35,AB35,AF35)-SUM(S35,Y35,AC35,AG35)+AH35</f>
        <v>0</v>
      </c>
      <c r="J35" s="9">
        <f>I35-$I$5</f>
        <v>0</v>
      </c>
      <c r="K35" s="9"/>
      <c r="M35" t="s">
        <v>49</v>
      </c>
      <c r="N35" t="s">
        <v>44</v>
      </c>
      <c r="O35">
        <v>9600</v>
      </c>
      <c r="Q35" t="s">
        <v>36</v>
      </c>
    </row>
    <row r="36" spans="1:17" ht="15">
      <c r="A36" s="5">
        <v>101</v>
      </c>
      <c r="B36" s="6">
        <v>113</v>
      </c>
      <c r="C36" t="s">
        <v>105</v>
      </c>
      <c r="D36" t="s">
        <v>37</v>
      </c>
      <c r="E36" t="s">
        <v>38</v>
      </c>
      <c r="F36">
        <v>9535</v>
      </c>
      <c r="G36" s="7" t="s">
        <v>104</v>
      </c>
      <c r="H36" s="7" t="str">
        <f>VLOOKUP(B36,STARTOVKA,7,0)</f>
        <v>CPP</v>
      </c>
      <c r="I36" s="8">
        <f>SUM(R36,X36,AB36,AF36)-SUM(S36,Y36,AC36,AG36)+AH36</f>
        <v>0</v>
      </c>
      <c r="J36" s="9">
        <f>I36-$I$5</f>
        <v>0</v>
      </c>
      <c r="K36" s="9"/>
      <c r="M36" t="s">
        <v>37</v>
      </c>
      <c r="N36" t="s">
        <v>38</v>
      </c>
      <c r="O36">
        <v>9535</v>
      </c>
      <c r="Q36" t="s">
        <v>36</v>
      </c>
    </row>
    <row r="37" spans="1:17" ht="15">
      <c r="A37" s="5">
        <v>106</v>
      </c>
      <c r="B37" s="6">
        <v>53</v>
      </c>
      <c r="C37" t="s">
        <v>119</v>
      </c>
      <c r="D37" t="s">
        <v>100</v>
      </c>
      <c r="E37" t="s">
        <v>47</v>
      </c>
      <c r="F37">
        <v>15169</v>
      </c>
      <c r="G37" s="7" t="s">
        <v>104</v>
      </c>
      <c r="H37" s="7" t="str">
        <f>VLOOKUP(B37,STARTOVKA,7,0)</f>
        <v>SLZ</v>
      </c>
      <c r="I37" s="8">
        <f>SUM(R37,X37,AB37,AF37)-SUM(S37,Y37,AC37,AG37)+AH37</f>
        <v>0</v>
      </c>
      <c r="J37" s="9">
        <f>I37-$I$5</f>
        <v>0</v>
      </c>
      <c r="K37" s="9"/>
      <c r="M37" t="s">
        <v>100</v>
      </c>
      <c r="N37" t="s">
        <v>47</v>
      </c>
      <c r="O37">
        <v>15169</v>
      </c>
      <c r="Q37" t="s">
        <v>86</v>
      </c>
    </row>
    <row r="38" spans="1:17" ht="15">
      <c r="A38" s="5">
        <v>109</v>
      </c>
      <c r="B38" s="6">
        <v>74</v>
      </c>
      <c r="C38" t="s">
        <v>106</v>
      </c>
      <c r="D38" t="s">
        <v>41</v>
      </c>
      <c r="E38" t="s">
        <v>42</v>
      </c>
      <c r="F38">
        <v>13590</v>
      </c>
      <c r="G38" s="7" t="s">
        <v>104</v>
      </c>
      <c r="H38" s="7" t="str">
        <f>VLOOKUP(B38,STARTOVKA,7,0)</f>
        <v>KOV</v>
      </c>
      <c r="I38" s="8">
        <f>SUM(R38,X38,AB38,AF38)-SUM(S38,Y38,AC38,AG38)+AH38</f>
        <v>0</v>
      </c>
      <c r="J38" s="9">
        <f>I38-$I$5</f>
        <v>0</v>
      </c>
      <c r="K38" s="9"/>
      <c r="M38" t="s">
        <v>41</v>
      </c>
      <c r="N38" t="s">
        <v>42</v>
      </c>
      <c r="O38">
        <v>13590</v>
      </c>
      <c r="Q38" t="s">
        <v>36</v>
      </c>
    </row>
    <row r="39" spans="1:17" ht="15">
      <c r="A39" s="5">
        <v>111</v>
      </c>
      <c r="B39" s="6">
        <v>119</v>
      </c>
      <c r="C39" t="s">
        <v>112</v>
      </c>
      <c r="D39" t="s">
        <v>90</v>
      </c>
      <c r="E39" t="s">
        <v>66</v>
      </c>
      <c r="F39">
        <v>19421</v>
      </c>
      <c r="G39" s="7" t="s">
        <v>104</v>
      </c>
      <c r="H39" s="7" t="str">
        <f>VLOOKUP(B39,STARTOVKA,7,0)</f>
        <v>CPP</v>
      </c>
      <c r="I39" s="8">
        <f>SUM(R39,X39,AB39,AF39)-SUM(S39,Y39,AC39,AG39)+AH39</f>
        <v>0</v>
      </c>
      <c r="J39" s="9">
        <f>I39-$I$5</f>
        <v>0</v>
      </c>
      <c r="K39" s="9"/>
      <c r="M39" t="s">
        <v>90</v>
      </c>
      <c r="N39" t="s">
        <v>66</v>
      </c>
      <c r="O39">
        <v>19421</v>
      </c>
      <c r="Q39" t="s">
        <v>86</v>
      </c>
    </row>
    <row r="40" spans="1:17" ht="15">
      <c r="A40" s="5">
        <v>112</v>
      </c>
      <c r="B40" s="6">
        <v>193</v>
      </c>
      <c r="C40" t="s">
        <v>118</v>
      </c>
      <c r="D40" t="s">
        <v>99</v>
      </c>
      <c r="E40" t="s">
        <v>94</v>
      </c>
      <c r="F40">
        <v>10354</v>
      </c>
      <c r="G40" s="7" t="s">
        <v>104</v>
      </c>
      <c r="H40" s="7" t="str">
        <f>VLOOKUP(B40,STARTOVKA,7,0)</f>
        <v>SDL</v>
      </c>
      <c r="I40" s="8">
        <f>SUM(R40,X40,AB40,AF40)-SUM(S40,Y40,AC40,AG40)+AH40</f>
        <v>0</v>
      </c>
      <c r="J40" s="9">
        <f>I40-$I$5</f>
        <v>0</v>
      </c>
      <c r="K40" s="9"/>
      <c r="M40" t="s">
        <v>99</v>
      </c>
      <c r="N40" t="s">
        <v>94</v>
      </c>
      <c r="O40">
        <v>10354</v>
      </c>
      <c r="Q40" t="s">
        <v>86</v>
      </c>
    </row>
    <row r="41" spans="1:17" ht="15">
      <c r="A41" s="5">
        <v>115</v>
      </c>
      <c r="B41" s="6">
        <v>116</v>
      </c>
      <c r="C41" t="s">
        <v>111</v>
      </c>
      <c r="D41" t="s">
        <v>89</v>
      </c>
      <c r="E41" t="s">
        <v>52</v>
      </c>
      <c r="F41">
        <v>19875</v>
      </c>
      <c r="G41" s="7" t="s">
        <v>104</v>
      </c>
      <c r="H41" s="7" t="str">
        <f>VLOOKUP(B41,STARTOVKA,7,0)</f>
        <v>CPP</v>
      </c>
      <c r="I41" s="8">
        <f>SUM(R41,X41,AB41,AF41)-SUM(S41,Y41,AC41,AG41)+AH41</f>
        <v>0</v>
      </c>
      <c r="J41" s="9">
        <f>I41-$I$5</f>
        <v>0</v>
      </c>
      <c r="K41" s="9"/>
      <c r="M41" t="s">
        <v>89</v>
      </c>
      <c r="N41" t="s">
        <v>52</v>
      </c>
      <c r="O41">
        <v>19875</v>
      </c>
      <c r="Q41" t="s">
        <v>86</v>
      </c>
    </row>
    <row r="42" spans="1:17" ht="15">
      <c r="A42" s="5">
        <v>116</v>
      </c>
      <c r="B42" s="6">
        <v>55</v>
      </c>
      <c r="C42" t="s">
        <v>21</v>
      </c>
      <c r="D42" t="s">
        <v>80</v>
      </c>
      <c r="E42" t="s">
        <v>47</v>
      </c>
      <c r="F42">
        <v>20625</v>
      </c>
      <c r="G42" s="7" t="s">
        <v>104</v>
      </c>
      <c r="H42" s="7" t="str">
        <f>VLOOKUP(B42,STARTOVKA,7,0)</f>
        <v>SLZ</v>
      </c>
      <c r="I42" s="8">
        <f>SUM(R42,X42,AB42,AF42)-SUM(S42,Y42,AC42,AG42)+AH42</f>
        <v>0</v>
      </c>
      <c r="J42" s="9">
        <f>I42-$I$5</f>
        <v>0</v>
      </c>
      <c r="K42" s="9"/>
      <c r="M42" t="s">
        <v>80</v>
      </c>
      <c r="N42" t="s">
        <v>47</v>
      </c>
      <c r="O42">
        <v>20625</v>
      </c>
      <c r="Q42" t="s">
        <v>64</v>
      </c>
    </row>
    <row r="43" spans="1:17" ht="15">
      <c r="A43" s="5">
        <v>117</v>
      </c>
      <c r="B43" s="6">
        <v>191</v>
      </c>
      <c r="C43" t="s">
        <v>114</v>
      </c>
      <c r="D43" t="s">
        <v>93</v>
      </c>
      <c r="E43" t="s">
        <v>94</v>
      </c>
      <c r="F43">
        <v>20687</v>
      </c>
      <c r="G43" s="7" t="s">
        <v>104</v>
      </c>
      <c r="H43" s="7" t="str">
        <f>VLOOKUP(B43,STARTOVKA,7,0)</f>
        <v>SDL</v>
      </c>
      <c r="I43" s="8">
        <f>SUM(R43,X43,AB43,AF43)-SUM(S43,Y43,AC43,AG43)+AH43</f>
        <v>0</v>
      </c>
      <c r="J43" s="9">
        <f>I43-$I$5</f>
        <v>0</v>
      </c>
      <c r="K43" s="9"/>
      <c r="M43" t="s">
        <v>93</v>
      </c>
      <c r="N43" t="s">
        <v>94</v>
      </c>
      <c r="O43">
        <v>20687</v>
      </c>
      <c r="Q43" t="s">
        <v>86</v>
      </c>
    </row>
    <row r="44" spans="1:17" ht="15">
      <c r="A44" s="5">
        <v>118</v>
      </c>
      <c r="B44" s="6">
        <v>195</v>
      </c>
      <c r="C44" t="s">
        <v>115</v>
      </c>
      <c r="D44" t="s">
        <v>95</v>
      </c>
      <c r="E44" t="s">
        <v>96</v>
      </c>
      <c r="F44">
        <v>20545</v>
      </c>
      <c r="G44" s="7" t="s">
        <v>104</v>
      </c>
      <c r="H44" s="7" t="str">
        <f>VLOOKUP(B44,STARTOVKA,7,0)</f>
        <v>SDL</v>
      </c>
      <c r="I44" s="8">
        <f>SUM(R44,X44,AB44,AF44)-SUM(S44,Y44,AC44,AG44)+AH44</f>
        <v>0</v>
      </c>
      <c r="J44" s="9">
        <f>I44-$I$5</f>
        <v>0</v>
      </c>
      <c r="K44" s="9"/>
      <c r="M44" t="s">
        <v>95</v>
      </c>
      <c r="N44" t="s">
        <v>96</v>
      </c>
      <c r="O44">
        <v>20545</v>
      </c>
      <c r="Q44" t="s">
        <v>86</v>
      </c>
    </row>
    <row r="45" spans="1:17" ht="15">
      <c r="A45" s="5">
        <v>119</v>
      </c>
      <c r="B45" s="6">
        <v>115</v>
      </c>
      <c r="C45" t="s">
        <v>22</v>
      </c>
      <c r="D45" t="s">
        <v>51</v>
      </c>
      <c r="E45" t="s">
        <v>52</v>
      </c>
      <c r="F45">
        <v>9185</v>
      </c>
      <c r="G45" s="7" t="s">
        <v>104</v>
      </c>
      <c r="H45" s="7" t="str">
        <f>VLOOKUP(B45,STARTOVKA,7,0)</f>
        <v>CPP</v>
      </c>
      <c r="I45" s="8">
        <f>SUM(R45,X45,AB45,AF45)-SUM(S45,Y45,AC45,AG45)+AH45</f>
        <v>0</v>
      </c>
      <c r="J45" s="9">
        <f>I45-$I$5</f>
        <v>0</v>
      </c>
      <c r="K45" s="9"/>
      <c r="M45" t="s">
        <v>51</v>
      </c>
      <c r="N45" t="s">
        <v>52</v>
      </c>
      <c r="O45">
        <v>9185</v>
      </c>
      <c r="Q45" t="s">
        <v>36</v>
      </c>
    </row>
    <row r="46" spans="1:17" ht="15">
      <c r="A46" s="5">
        <v>120</v>
      </c>
      <c r="B46" s="6">
        <v>42</v>
      </c>
      <c r="C46" t="s">
        <v>108</v>
      </c>
      <c r="D46" t="s">
        <v>85</v>
      </c>
      <c r="E46" t="s">
        <v>58</v>
      </c>
      <c r="F46">
        <v>3713</v>
      </c>
      <c r="G46" s="7" t="s">
        <v>104</v>
      </c>
      <c r="H46" s="7" t="str">
        <f>VLOOKUP(B46,STARTOVKA,7,0)</f>
        <v>STP</v>
      </c>
      <c r="I46" s="8">
        <f>SUM(R46,X46,AB46,AF46)-SUM(S46,Y46,AC46,AG46)+AH46</f>
        <v>0</v>
      </c>
      <c r="J46" s="9">
        <f>I46-$I$5</f>
        <v>0</v>
      </c>
      <c r="K46" s="9"/>
      <c r="M46" t="s">
        <v>85</v>
      </c>
      <c r="N46" t="s">
        <v>58</v>
      </c>
      <c r="O46">
        <v>3713</v>
      </c>
      <c r="Q46" t="s">
        <v>86</v>
      </c>
    </row>
    <row r="47" spans="1:17" ht="15">
      <c r="A47" s="5">
        <v>121</v>
      </c>
      <c r="B47" s="6">
        <v>125</v>
      </c>
      <c r="C47" t="s">
        <v>121</v>
      </c>
      <c r="D47" t="s">
        <v>102</v>
      </c>
      <c r="E47" t="s">
        <v>103</v>
      </c>
      <c r="F47">
        <v>14424</v>
      </c>
      <c r="G47" s="7" t="s">
        <v>104</v>
      </c>
      <c r="H47" s="7" t="str">
        <f>VLOOKUP(B47,STARTOVKA,7,0)</f>
        <v>KOO</v>
      </c>
      <c r="I47" s="8">
        <f>SUM(R47,X47,AB47,AF47)-SUM(S47,Y47,AC47,AG47)+AH47</f>
        <v>0</v>
      </c>
      <c r="J47" s="9">
        <f>I47-$I$5</f>
        <v>0</v>
      </c>
      <c r="K47" s="9"/>
      <c r="M47" t="s">
        <v>102</v>
      </c>
      <c r="N47" t="s">
        <v>103</v>
      </c>
      <c r="O47">
        <v>14424</v>
      </c>
      <c r="Q47" t="s">
        <v>86</v>
      </c>
    </row>
    <row r="48" spans="1:17" ht="15">
      <c r="A48" s="5">
        <v>122</v>
      </c>
      <c r="B48" s="6">
        <v>124</v>
      </c>
      <c r="C48" t="s">
        <v>29</v>
      </c>
      <c r="D48" t="s">
        <v>59</v>
      </c>
      <c r="E48" t="s">
        <v>60</v>
      </c>
      <c r="F48">
        <v>5778</v>
      </c>
      <c r="G48" s="7" t="str">
        <f>VLOOKUP(B48,STARTOVKA,6,0)</f>
        <v>F*ELITE </v>
      </c>
      <c r="H48" s="7" t="str">
        <f>VLOOKUP(B48,STARTOVKA,7,0)</f>
        <v>KOO</v>
      </c>
      <c r="I48" s="8">
        <f>SUM(R48,X48,AB48,AF48)-SUM(S48,Y48,AC48,AG48)+AH48</f>
        <v>0</v>
      </c>
      <c r="J48" s="9">
        <f>I48-$I$5</f>
        <v>0</v>
      </c>
      <c r="K48" s="9"/>
      <c r="M48" t="s">
        <v>59</v>
      </c>
      <c r="N48" t="s">
        <v>60</v>
      </c>
      <c r="O48">
        <v>5778</v>
      </c>
      <c r="Q48" t="s">
        <v>61</v>
      </c>
    </row>
    <row r="49" spans="1:17" ht="15">
      <c r="A49" s="5">
        <v>123</v>
      </c>
      <c r="B49" s="6">
        <v>194</v>
      </c>
      <c r="C49" t="s">
        <v>120</v>
      </c>
      <c r="D49" t="s">
        <v>101</v>
      </c>
      <c r="E49" t="s">
        <v>94</v>
      </c>
      <c r="F49">
        <v>8356</v>
      </c>
      <c r="G49" s="7" t="s">
        <v>104</v>
      </c>
      <c r="H49" s="7" t="str">
        <f>VLOOKUP(B49,STARTOVKA,7,0)</f>
        <v>SDL</v>
      </c>
      <c r="I49" s="8">
        <f>SUM(R49,X49,AB49,AF49)-SUM(S49,Y49,AC49,AG49)+AH49</f>
        <v>0</v>
      </c>
      <c r="J49" s="9">
        <f>I49-$I$5</f>
        <v>0</v>
      </c>
      <c r="K49" s="9"/>
      <c r="M49" t="s">
        <v>101</v>
      </c>
      <c r="N49" t="s">
        <v>94</v>
      </c>
      <c r="O49">
        <v>8356</v>
      </c>
      <c r="Q49" t="s">
        <v>86</v>
      </c>
    </row>
    <row r="50" ht="15">
      <c r="A50" t="s">
        <v>1</v>
      </c>
    </row>
    <row r="53" ht="15">
      <c r="A53" t="s">
        <v>25</v>
      </c>
    </row>
    <row r="54" spans="1:23" s="10" customFormat="1" ht="15">
      <c r="A54" s="2" t="s">
        <v>0</v>
      </c>
      <c r="B54" s="3"/>
      <c r="C54" s="4"/>
      <c r="D54" s="4"/>
      <c r="E54" s="4"/>
      <c r="F54" s="4"/>
      <c r="G54" s="4"/>
      <c r="H54" s="4"/>
      <c r="I54" s="4"/>
      <c r="J54" s="4"/>
      <c r="K54" s="4" t="e">
        <f ca="1">"Průměrná rychlost / Average Speed: "&amp;ROUND(INDIRECT("ETAP"&amp;(RIGHT(#REF!,1)))/(HOUR($I$5)+(MINUTE($I$5)+SECOND($I$5)/60)/60),2)&amp;" km/h"</f>
        <v>#REF!</v>
      </c>
      <c r="M54" s="4"/>
      <c r="N54" s="4"/>
      <c r="O54" s="4"/>
      <c r="P54" s="4"/>
      <c r="Q54" s="11"/>
      <c r="R54" s="12"/>
      <c r="S54" s="13"/>
      <c r="T54" s="14"/>
      <c r="U54" s="14"/>
      <c r="V54" s="15"/>
      <c r="W54" s="14"/>
    </row>
    <row r="55" spans="1:23" s="17" customFormat="1" ht="13.5" customHeight="1">
      <c r="A55" s="5">
        <v>2</v>
      </c>
      <c r="B55" s="6">
        <v>126</v>
      </c>
      <c r="C55" s="9" t="s">
        <v>32</v>
      </c>
      <c r="D55" s="9" t="s">
        <v>76</v>
      </c>
      <c r="E55" s="9" t="s">
        <v>77</v>
      </c>
      <c r="F55" s="9">
        <v>14658</v>
      </c>
      <c r="G55" s="7" t="str">
        <f>VLOOKUP(B55,STARTOVKA,6,0)</f>
        <v>JUNIOR </v>
      </c>
      <c r="H55" s="7" t="str">
        <f>VLOOKUP(B55,STARTOVKA,7,0)</f>
        <v>KOO</v>
      </c>
      <c r="I55" s="16">
        <v>0.09252314814814815</v>
      </c>
      <c r="J55" s="9">
        <f>I55-$I$5</f>
        <v>0.09252314814814815</v>
      </c>
      <c r="K55" s="9" t="e">
        <f>M55+N55</f>
        <v>#VALUE!</v>
      </c>
      <c r="M55" s="9" t="s">
        <v>76</v>
      </c>
      <c r="N55" s="9" t="s">
        <v>77</v>
      </c>
      <c r="O55" s="9">
        <v>14658</v>
      </c>
      <c r="P55" s="18"/>
      <c r="Q55" s="17" t="s">
        <v>64</v>
      </c>
      <c r="R55" s="19">
        <v>126</v>
      </c>
      <c r="S55" s="20">
        <v>2</v>
      </c>
      <c r="T55" s="15">
        <f>IF(R55&lt;&gt;"",R55,"")</f>
        <v>126</v>
      </c>
      <c r="U55" s="21">
        <v>1</v>
      </c>
      <c r="V55" s="22">
        <v>2</v>
      </c>
      <c r="W55" s="15">
        <f>SUMIF(T:T,V:V,U:U)</f>
        <v>0</v>
      </c>
    </row>
    <row r="56" spans="1:23" s="17" customFormat="1" ht="13.5" customHeight="1">
      <c r="A56" s="5">
        <v>3</v>
      </c>
      <c r="B56" s="6">
        <v>75</v>
      </c>
      <c r="C56" s="9" t="s">
        <v>4</v>
      </c>
      <c r="D56" s="9" t="s">
        <v>73</v>
      </c>
      <c r="E56" s="9" t="s">
        <v>74</v>
      </c>
      <c r="F56" s="9">
        <v>10880</v>
      </c>
      <c r="G56" s="7" t="str">
        <f>VLOOKUP(B56,STARTOVKA,6,0)</f>
        <v>JUNIOR </v>
      </c>
      <c r="H56" s="7" t="str">
        <f>VLOOKUP(B56,STARTOVKA,7,0)</f>
        <v>KOV</v>
      </c>
      <c r="I56" s="16">
        <v>0.09252314814814815</v>
      </c>
      <c r="J56" s="9">
        <f>I56-$I$5</f>
        <v>0.09252314814814815</v>
      </c>
      <c r="K56" s="9" t="e">
        <f>M56+N56</f>
        <v>#VALUE!</v>
      </c>
      <c r="M56" s="9" t="s">
        <v>73</v>
      </c>
      <c r="N56" s="9" t="s">
        <v>74</v>
      </c>
      <c r="O56" s="9">
        <v>10880</v>
      </c>
      <c r="P56" s="18"/>
      <c r="Q56" s="17" t="s">
        <v>64</v>
      </c>
      <c r="R56" s="19">
        <v>75</v>
      </c>
      <c r="S56" s="20">
        <v>3</v>
      </c>
      <c r="T56" s="15">
        <f>IF(R56&lt;&gt;"",R56,"")</f>
        <v>75</v>
      </c>
      <c r="U56" s="21">
        <v>1</v>
      </c>
      <c r="V56" s="22">
        <v>3</v>
      </c>
      <c r="W56" s="15">
        <f>SUMIF(T:T,V:V,U:U)</f>
        <v>0</v>
      </c>
    </row>
    <row r="57" spans="1:23" s="17" customFormat="1" ht="13.5" customHeight="1">
      <c r="A57" s="5">
        <v>4</v>
      </c>
      <c r="B57" s="6">
        <v>27</v>
      </c>
      <c r="C57" s="9" t="s">
        <v>3</v>
      </c>
      <c r="D57" s="9" t="s">
        <v>71</v>
      </c>
      <c r="E57" s="9" t="s">
        <v>72</v>
      </c>
      <c r="F57" s="9">
        <v>7794</v>
      </c>
      <c r="G57" s="7" t="str">
        <f>VLOOKUP(B57,STARTOVKA,6,0)</f>
        <v>JUNIOR </v>
      </c>
      <c r="H57" s="7" t="str">
        <f>VLOOKUP(B57,STARTOVKA,7,0)</f>
        <v>MAP</v>
      </c>
      <c r="I57" s="16">
        <v>0.0925462962962963</v>
      </c>
      <c r="J57" s="9">
        <f>I57-$I$5</f>
        <v>0.0925462962962963</v>
      </c>
      <c r="K57" s="9" t="e">
        <f>M57+N57</f>
        <v>#VALUE!</v>
      </c>
      <c r="M57" s="9" t="s">
        <v>71</v>
      </c>
      <c r="N57" s="9" t="s">
        <v>72</v>
      </c>
      <c r="O57" s="9">
        <v>7794</v>
      </c>
      <c r="P57" s="18"/>
      <c r="Q57" s="17" t="s">
        <v>64</v>
      </c>
      <c r="R57" s="19">
        <v>27</v>
      </c>
      <c r="S57" s="20">
        <v>4</v>
      </c>
      <c r="T57" s="15">
        <f>IF(R57&lt;&gt;"",R57,"")</f>
        <v>27</v>
      </c>
      <c r="U57" s="21">
        <v>1</v>
      </c>
      <c r="V57" s="22">
        <v>4</v>
      </c>
      <c r="W57" s="15">
        <f>SUMIF(T:T,V:V,U:U)</f>
        <v>0</v>
      </c>
    </row>
    <row r="58" ht="15">
      <c r="A58" t="s">
        <v>1</v>
      </c>
    </row>
    <row r="61" ht="15">
      <c r="A61" t="s">
        <v>27</v>
      </c>
    </row>
    <row r="62" spans="1:19" s="10" customFormat="1" ht="15">
      <c r="A62" s="2" t="s">
        <v>0</v>
      </c>
      <c r="B62" s="3"/>
      <c r="C62"/>
      <c r="D62"/>
      <c r="E62" s="23"/>
      <c r="F62" s="4"/>
      <c r="G62" s="4"/>
      <c r="H62" s="4"/>
      <c r="I62" s="4"/>
      <c r="J62" s="4"/>
      <c r="K62" s="4" t="e">
        <f ca="1">"Průměrná rychlost / Average Speed: "&amp;ROUND(INDIRECT("ETAP"&amp;(RIGHT(#REF!,1)))/(HOUR($I$5)+(MINUTE($I$5)+SECOND($I$5)/60)/60),2)&amp;" km/h"</f>
        <v>#REF!</v>
      </c>
      <c r="L62" t="s">
        <v>26</v>
      </c>
      <c r="M62"/>
      <c r="N62" s="23"/>
      <c r="O62" s="4"/>
      <c r="P62" s="4"/>
      <c r="Q62" s="4"/>
      <c r="R62" s="4"/>
      <c r="S62" s="11"/>
    </row>
    <row r="63" spans="1:18" s="17" customFormat="1" ht="13.5" customHeight="1">
      <c r="A63" s="5">
        <v>1</v>
      </c>
      <c r="B63" s="6">
        <v>27</v>
      </c>
      <c r="C63" s="27" t="s">
        <v>3</v>
      </c>
      <c r="D63" s="27" t="s">
        <v>71</v>
      </c>
      <c r="E63" s="28" t="s">
        <v>72</v>
      </c>
      <c r="F63" s="9">
        <v>7794</v>
      </c>
      <c r="G63" s="7" t="str">
        <f>VLOOKUP(B63,STARTOVKA,6,0)</f>
        <v>JUNIOR </v>
      </c>
      <c r="H63" s="7" t="str">
        <f>VLOOKUP(B63,STARTOVKA,7,0)</f>
        <v>MAP</v>
      </c>
      <c r="I63" s="24" t="e">
        <f>L63-M63+N63</f>
        <v>#VALUE!</v>
      </c>
      <c r="J63" s="25" t="e">
        <f>I63-$I$5</f>
        <v>#VALUE!</v>
      </c>
      <c r="K63" s="9">
        <f>O63+P63</f>
        <v>7794</v>
      </c>
      <c r="L63" s="26">
        <v>0.06263131944444444</v>
      </c>
      <c r="M63" s="27" t="s">
        <v>71</v>
      </c>
      <c r="N63" s="28" t="s">
        <v>72</v>
      </c>
      <c r="O63" s="9">
        <v>7794</v>
      </c>
      <c r="P63" s="9"/>
      <c r="Q63" s="9" t="s">
        <v>64</v>
      </c>
      <c r="R63" s="18" t="e">
        <f>I63-K63+Q63</f>
        <v>#VALUE!</v>
      </c>
    </row>
    <row r="64" spans="1:18" s="17" customFormat="1" ht="13.5" customHeight="1">
      <c r="A64" s="5">
        <v>4</v>
      </c>
      <c r="B64" s="6">
        <v>126</v>
      </c>
      <c r="C64" s="27" t="s">
        <v>32</v>
      </c>
      <c r="D64" s="27" t="s">
        <v>76</v>
      </c>
      <c r="E64" s="28" t="s">
        <v>77</v>
      </c>
      <c r="F64" s="9">
        <v>14658</v>
      </c>
      <c r="G64" s="7" t="str">
        <f>VLOOKUP(B64,STARTOVKA,6,0)</f>
        <v>JUNIOR </v>
      </c>
      <c r="H64" s="7" t="str">
        <f>VLOOKUP(B64,STARTOVKA,7,0)</f>
        <v>KOO</v>
      </c>
      <c r="I64" s="24" t="e">
        <f>L64-M64+N64</f>
        <v>#VALUE!</v>
      </c>
      <c r="J64" s="25" t="e">
        <f>I64-$I$5</f>
        <v>#VALUE!</v>
      </c>
      <c r="K64" s="9">
        <f>O64+P64</f>
        <v>14658</v>
      </c>
      <c r="L64" s="26">
        <v>0.06412457175925926</v>
      </c>
      <c r="M64" s="27" t="s">
        <v>76</v>
      </c>
      <c r="N64" s="28" t="s">
        <v>77</v>
      </c>
      <c r="O64" s="9">
        <v>14658</v>
      </c>
      <c r="P64" s="9"/>
      <c r="Q64" s="9" t="s">
        <v>64</v>
      </c>
      <c r="R64" s="18" t="e">
        <f>I64-K64+Q64</f>
        <v>#VALUE!</v>
      </c>
    </row>
    <row r="65" ht="15">
      <c r="A65" t="s">
        <v>1</v>
      </c>
    </row>
    <row r="68" ht="15">
      <c r="A68" t="s">
        <v>28</v>
      </c>
    </row>
    <row r="69" spans="1:23" s="10" customFormat="1" ht="15">
      <c r="A69" s="2" t="s">
        <v>0</v>
      </c>
      <c r="B69" s="3"/>
      <c r="C69" s="4"/>
      <c r="D69" s="4"/>
      <c r="E69" s="4"/>
      <c r="F69" s="4"/>
      <c r="G69" s="4"/>
      <c r="H69" s="4"/>
      <c r="I69" s="4"/>
      <c r="J69" s="4"/>
      <c r="K69" s="4" t="e">
        <f ca="1">"Průměrná rychlost / Average Speed: "&amp;ROUND(INDIRECT("ETAP"&amp;(RIGHT(A63,1)))/(HOUR($I$5)+(MINUTE($I$5)+SECOND($I$5)/60)/60),2)&amp;" km/h"</f>
        <v>#REF!</v>
      </c>
      <c r="M69" s="4"/>
      <c r="N69" s="4"/>
      <c r="O69" s="4"/>
      <c r="P69" s="4"/>
      <c r="Q69" s="11"/>
      <c r="R69" s="12"/>
      <c r="S69" s="13"/>
      <c r="T69" s="14"/>
      <c r="U69" s="14"/>
      <c r="V69" s="15"/>
      <c r="W69" s="14"/>
    </row>
    <row r="70" spans="1:23" s="17" customFormat="1" ht="13.5" customHeight="1">
      <c r="A70" s="5">
        <v>5</v>
      </c>
      <c r="B70" s="6">
        <v>73</v>
      </c>
      <c r="C70" s="9" t="s">
        <v>116</v>
      </c>
      <c r="D70" s="9" t="s">
        <v>97</v>
      </c>
      <c r="E70" s="9" t="s">
        <v>42</v>
      </c>
      <c r="F70" s="9">
        <v>10972</v>
      </c>
      <c r="G70" s="7" t="str">
        <f>VLOOKUP(B70,STARTOVKA,6,0)</f>
        <v>CADET</v>
      </c>
      <c r="H70" s="7" t="str">
        <f>VLOOKUP(B70,STARTOVKA,7,0)</f>
        <v>KOV</v>
      </c>
      <c r="I70" s="16">
        <v>0.07825231481481482</v>
      </c>
      <c r="J70" s="9">
        <f>I70-$I$5</f>
        <v>0.07825231481481482</v>
      </c>
      <c r="K70" s="9" t="e">
        <f>M70+N70</f>
        <v>#VALUE!</v>
      </c>
      <c r="M70" s="9" t="s">
        <v>97</v>
      </c>
      <c r="N70" s="9" t="s">
        <v>42</v>
      </c>
      <c r="O70" s="9">
        <v>10972</v>
      </c>
      <c r="P70" s="18"/>
      <c r="Q70" s="17" t="s">
        <v>86</v>
      </c>
      <c r="R70" s="19">
        <v>73</v>
      </c>
      <c r="S70" s="20">
        <v>5</v>
      </c>
      <c r="T70" s="15">
        <f>IF(R70&lt;&gt;"",R70,"")</f>
        <v>73</v>
      </c>
      <c r="U70" s="21">
        <v>1</v>
      </c>
      <c r="V70" s="22">
        <v>5</v>
      </c>
      <c r="W70" s="15">
        <f>SUMIF(T:T,V:V,U:U)</f>
        <v>0</v>
      </c>
    </row>
    <row r="71" ht="15">
      <c r="A71" t="s">
        <v>1</v>
      </c>
    </row>
  </sheetData>
  <sheetProtection/>
  <mergeCells count="1">
    <mergeCell ref="A2:K2"/>
  </mergeCells>
  <conditionalFormatting sqref="K70 K63:K64 K55:K57">
    <cfRule type="cellIs" priority="3" dxfId="1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2015-09-14T17:43:53Z</dcterms:created>
  <dcterms:modified xsi:type="dcterms:W3CDTF">2015-09-14T21:11:03Z</dcterms:modified>
  <cp:category/>
  <cp:version/>
  <cp:contentType/>
  <cp:contentStatus/>
</cp:coreProperties>
</file>